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95" activeTab="2"/>
  </bookViews>
  <sheets>
    <sheet name="ерте жас" sheetId="6" r:id="rId1"/>
    <sheet name="кіші топ" sheetId="5" r:id="rId2"/>
    <sheet name="ортаңғы топ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5"/>
  <c r="D32" s="1"/>
  <c r="E31"/>
  <c r="F31"/>
  <c r="G31"/>
  <c r="H31"/>
  <c r="H32" s="1"/>
  <c r="I31"/>
  <c r="J31"/>
  <c r="K31"/>
  <c r="L31"/>
  <c r="L32" s="1"/>
  <c r="M31"/>
  <c r="N31"/>
  <c r="O31"/>
  <c r="P31"/>
  <c r="P32" s="1"/>
  <c r="Q31"/>
  <c r="R31"/>
  <c r="S31"/>
  <c r="T31"/>
  <c r="T32" s="1"/>
  <c r="U31"/>
  <c r="V31"/>
  <c r="W31"/>
  <c r="X31"/>
  <c r="X32" s="1"/>
  <c r="Y31"/>
  <c r="Z31"/>
  <c r="AA31"/>
  <c r="AB31"/>
  <c r="AB32" s="1"/>
  <c r="AC31"/>
  <c r="AD31"/>
  <c r="AE31"/>
  <c r="AF31"/>
  <c r="AF32" s="1"/>
  <c r="AG31"/>
  <c r="AH31"/>
  <c r="AI31"/>
  <c r="AJ31"/>
  <c r="AJ32" s="1"/>
  <c r="AK31"/>
  <c r="AL31"/>
  <c r="AM31"/>
  <c r="AN31"/>
  <c r="AN32" s="1"/>
  <c r="AO31"/>
  <c r="AP31"/>
  <c r="AQ31"/>
  <c r="AR31"/>
  <c r="AR32" s="1"/>
  <c r="AS31"/>
  <c r="AT31"/>
  <c r="AU31"/>
  <c r="AV31"/>
  <c r="AV32" s="1"/>
  <c r="AW31"/>
  <c r="AX31"/>
  <c r="AY31"/>
  <c r="AZ31"/>
  <c r="AZ32" s="1"/>
  <c r="BA31"/>
  <c r="BB31"/>
  <c r="BC31"/>
  <c r="BD31"/>
  <c r="BD32" s="1"/>
  <c r="BE31"/>
  <c r="BF31"/>
  <c r="BG31"/>
  <c r="BH31"/>
  <c r="BH32" s="1"/>
  <c r="BI31"/>
  <c r="BJ31"/>
  <c r="BK31"/>
  <c r="BL31"/>
  <c r="BL32" s="1"/>
  <c r="BM31"/>
  <c r="BN31"/>
  <c r="BO31"/>
  <c r="BP31"/>
  <c r="BP32" s="1"/>
  <c r="BQ31"/>
  <c r="BR31"/>
  <c r="BS31"/>
  <c r="BT31"/>
  <c r="BT32" s="1"/>
  <c r="BU31"/>
  <c r="BV31"/>
  <c r="BW31"/>
  <c r="BX31"/>
  <c r="BX32" s="1"/>
  <c r="BY31"/>
  <c r="BZ31"/>
  <c r="CA31"/>
  <c r="CB31"/>
  <c r="CB32" s="1"/>
  <c r="CC31"/>
  <c r="CD31"/>
  <c r="CE31"/>
  <c r="CF31"/>
  <c r="CF32" s="1"/>
  <c r="CG31"/>
  <c r="CH31"/>
  <c r="CI31"/>
  <c r="CJ31"/>
  <c r="CJ32" s="1"/>
  <c r="CK31"/>
  <c r="CL31"/>
  <c r="CM31"/>
  <c r="CN31"/>
  <c r="CN32" s="1"/>
  <c r="CO31"/>
  <c r="CP31"/>
  <c r="CQ31"/>
  <c r="CR31"/>
  <c r="CR32" s="1"/>
  <c r="CS31"/>
  <c r="CT31"/>
  <c r="CU31"/>
  <c r="CV31"/>
  <c r="CV32" s="1"/>
  <c r="CW31"/>
  <c r="CX31"/>
  <c r="CY31"/>
  <c r="CZ31"/>
  <c r="CZ32" s="1"/>
  <c r="DA31"/>
  <c r="DB31"/>
  <c r="DC31"/>
  <c r="DD31"/>
  <c r="DD32" s="1"/>
  <c r="DE31"/>
  <c r="DE32" s="1"/>
  <c r="DF31"/>
  <c r="DG31"/>
  <c r="DH31"/>
  <c r="DH32" s="1"/>
  <c r="DI31"/>
  <c r="DI32" s="1"/>
  <c r="DJ31"/>
  <c r="DK31"/>
  <c r="DL31"/>
  <c r="DL32" s="1"/>
  <c r="DM31"/>
  <c r="DM32" s="1"/>
  <c r="DN31"/>
  <c r="DO31"/>
  <c r="DP31"/>
  <c r="DP32" s="1"/>
  <c r="DQ31"/>
  <c r="DQ32" s="1"/>
  <c r="DR31"/>
  <c r="D28" i="6"/>
  <c r="DA32" i="5"/>
  <c r="DR32"/>
  <c r="DO32"/>
  <c r="DN32"/>
  <c r="DK32"/>
  <c r="DJ32"/>
  <c r="DG32"/>
  <c r="DF32"/>
  <c r="DC32"/>
  <c r="DB32"/>
  <c r="CY32"/>
  <c r="CX32"/>
  <c r="CW32"/>
  <c r="CU32"/>
  <c r="CT32"/>
  <c r="CS32"/>
  <c r="CQ32"/>
  <c r="CP32"/>
  <c r="CO32"/>
  <c r="CM32"/>
  <c r="CL32"/>
  <c r="CK32"/>
  <c r="CI32"/>
  <c r="CH32"/>
  <c r="CG32"/>
  <c r="CE32"/>
  <c r="CD32"/>
  <c r="CC32"/>
  <c r="CA32"/>
  <c r="BZ32"/>
  <c r="BY32"/>
  <c r="BW32"/>
  <c r="BV32"/>
  <c r="BU32"/>
  <c r="BS32"/>
  <c r="BR32"/>
  <c r="BQ32"/>
  <c r="BO32"/>
  <c r="BN32"/>
  <c r="BM32"/>
  <c r="BK32"/>
  <c r="BJ32"/>
  <c r="BI32"/>
  <c r="BG32"/>
  <c r="BF32"/>
  <c r="BE32"/>
  <c r="BC32"/>
  <c r="BB32"/>
  <c r="BA32"/>
  <c r="AY32"/>
  <c r="AX32"/>
  <c r="AW32"/>
  <c r="AU32"/>
  <c r="AT32"/>
  <c r="AS32"/>
  <c r="AQ32"/>
  <c r="AP32"/>
  <c r="AO32"/>
  <c r="AM32"/>
  <c r="AL32"/>
  <c r="AK32"/>
  <c r="AI32"/>
  <c r="AH32"/>
  <c r="AG32"/>
  <c r="AE32"/>
  <c r="AD32"/>
  <c r="AC32"/>
  <c r="AA32"/>
  <c r="Z32"/>
  <c r="Y32"/>
  <c r="W32"/>
  <c r="V32"/>
  <c r="U32"/>
  <c r="S32"/>
  <c r="R32"/>
  <c r="Q32"/>
  <c r="O32"/>
  <c r="N32"/>
  <c r="M32"/>
  <c r="K32"/>
  <c r="J32"/>
  <c r="I32"/>
  <c r="G32"/>
  <c r="F32"/>
  <c r="E32"/>
  <c r="C32"/>
  <c r="D40" l="1"/>
  <c r="E40" s="1"/>
  <c r="D52"/>
  <c r="E52" s="1"/>
  <c r="D44"/>
  <c r="E44" s="1"/>
  <c r="D36"/>
  <c r="E36" s="1"/>
  <c r="D48"/>
  <c r="E48" s="1"/>
  <c r="D37"/>
  <c r="E37" s="1"/>
  <c r="D45"/>
  <c r="E45" s="1"/>
  <c r="D53"/>
  <c r="E53" s="1"/>
  <c r="D41"/>
  <c r="E41" s="1"/>
  <c r="D49"/>
  <c r="E49" s="1"/>
  <c r="D35"/>
  <c r="E35" s="1"/>
  <c r="D39"/>
  <c r="E39" s="1"/>
  <c r="D43"/>
  <c r="E43" s="1"/>
  <c r="D47"/>
  <c r="E47" s="1"/>
  <c r="D51"/>
  <c r="E51" s="1"/>
  <c r="D46" l="1"/>
  <c r="E46"/>
  <c r="D42"/>
  <c r="E42"/>
  <c r="D54"/>
  <c r="E54"/>
  <c r="D38"/>
  <c r="E38"/>
  <c r="D50"/>
  <c r="E50"/>
  <c r="CD28" i="6" l="1"/>
  <c r="CA28"/>
  <c r="DN28"/>
  <c r="DK28"/>
  <c r="DE28"/>
  <c r="CY28"/>
  <c r="CS28"/>
  <c r="CP28"/>
  <c r="CJ28"/>
  <c r="CG28"/>
  <c r="BX28"/>
  <c r="BR28"/>
  <c r="BO28"/>
  <c r="BL28"/>
  <c r="BC28"/>
  <c r="AZ28"/>
  <c r="AW28"/>
  <c r="AQ28"/>
  <c r="AN28"/>
  <c r="AK28"/>
  <c r="AH28"/>
  <c r="AE28"/>
  <c r="AC28"/>
  <c r="S28"/>
  <c r="P28"/>
  <c r="G28"/>
  <c r="C28"/>
  <c r="CM28"/>
  <c r="DA28"/>
  <c r="DO28"/>
  <c r="DM28"/>
  <c r="DL28"/>
  <c r="DJ28"/>
  <c r="DI28"/>
  <c r="DH28"/>
  <c r="DG28"/>
  <c r="DF28"/>
  <c r="DD28"/>
  <c r="DC28"/>
  <c r="DB28"/>
  <c r="CZ28"/>
  <c r="CX28"/>
  <c r="CW28"/>
  <c r="CV28"/>
  <c r="CU28"/>
  <c r="CT28"/>
  <c r="CR28"/>
  <c r="CQ28"/>
  <c r="CO28"/>
  <c r="CN28"/>
  <c r="CL28"/>
  <c r="CK28"/>
  <c r="CI28"/>
  <c r="CH28"/>
  <c r="CF28"/>
  <c r="CE28"/>
  <c r="CC28"/>
  <c r="CB28"/>
  <c r="BZ28"/>
  <c r="BW28"/>
  <c r="BV28"/>
  <c r="BU28"/>
  <c r="BT28"/>
  <c r="BS28"/>
  <c r="BQ28"/>
  <c r="BP28"/>
  <c r="BN28"/>
  <c r="BM28"/>
  <c r="BK28"/>
  <c r="BJ28"/>
  <c r="BH28"/>
  <c r="BG28"/>
  <c r="BF28"/>
  <c r="BE28"/>
  <c r="BD28"/>
  <c r="BB28"/>
  <c r="BA28"/>
  <c r="AY28"/>
  <c r="AX28"/>
  <c r="AV28"/>
  <c r="AU28"/>
  <c r="AT28"/>
  <c r="AS28"/>
  <c r="AR28"/>
  <c r="AP28"/>
  <c r="AO28"/>
  <c r="AM28"/>
  <c r="AL28"/>
  <c r="AJ28"/>
  <c r="AI28"/>
  <c r="AG28"/>
  <c r="AF28"/>
  <c r="AD28"/>
  <c r="AB28"/>
  <c r="AA28"/>
  <c r="Z28"/>
  <c r="Y28"/>
  <c r="X28"/>
  <c r="W28"/>
  <c r="V28"/>
  <c r="U28"/>
  <c r="T28"/>
  <c r="R28"/>
  <c r="Q28"/>
  <c r="O28"/>
  <c r="N28"/>
  <c r="M28"/>
  <c r="L28"/>
  <c r="K28"/>
  <c r="J28"/>
  <c r="I28"/>
  <c r="H28"/>
  <c r="F28"/>
  <c r="E28"/>
  <c r="D35" l="1"/>
  <c r="E35" s="1"/>
  <c r="D37"/>
  <c r="D31"/>
  <c r="E31" s="1"/>
  <c r="D36"/>
  <c r="E36" s="1"/>
  <c r="D47"/>
  <c r="E47" s="1"/>
  <c r="BY28"/>
  <c r="D45" s="1"/>
  <c r="E45" s="1"/>
  <c r="BI28"/>
  <c r="D40" s="1"/>
  <c r="E40" s="1"/>
  <c r="D33"/>
  <c r="E33" s="1"/>
  <c r="E37"/>
  <c r="D41"/>
  <c r="E41" s="1"/>
  <c r="D48"/>
  <c r="E48" s="1"/>
  <c r="D39"/>
  <c r="E39" s="1"/>
  <c r="D43"/>
  <c r="E43" s="1"/>
  <c r="D44"/>
  <c r="E44" s="1"/>
  <c r="D49"/>
  <c r="E49" s="1"/>
  <c r="D32"/>
  <c r="E32" s="1"/>
  <c r="E34" l="1"/>
  <c r="E50"/>
  <c r="D46"/>
  <c r="E46"/>
  <c r="D42"/>
  <c r="E42"/>
  <c r="D50"/>
  <c r="D34"/>
  <c r="E49" i="3" l="1"/>
  <c r="E48"/>
  <c r="E47"/>
  <c r="E50" s="1"/>
  <c r="D49"/>
  <c r="D48"/>
  <c r="D47"/>
  <c r="D50" s="1"/>
  <c r="E45"/>
  <c r="E44"/>
  <c r="E43"/>
  <c r="E46" s="1"/>
  <c r="D45"/>
  <c r="D44"/>
  <c r="D43"/>
  <c r="D46" s="1"/>
  <c r="E53"/>
  <c r="E52"/>
  <c r="E51"/>
  <c r="E41"/>
  <c r="E40"/>
  <c r="E39"/>
  <c r="E37"/>
  <c r="E36"/>
  <c r="E35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C32"/>
  <c r="C31" l="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D53" l="1"/>
  <c r="D37"/>
  <c r="D36"/>
  <c r="D35"/>
  <c r="D52"/>
  <c r="D39"/>
  <c r="D51"/>
  <c r="D41"/>
  <c r="D40"/>
  <c r="E38" l="1"/>
  <c r="D38"/>
  <c r="E42"/>
  <c r="D42"/>
  <c r="D54" l="1"/>
  <c r="E54"/>
</calcChain>
</file>

<file path=xl/sharedStrings.xml><?xml version="1.0" encoding="utf-8"?>
<sst xmlns="http://schemas.openxmlformats.org/spreadsheetml/2006/main" count="919" uniqueCount="711">
  <si>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</si>
  <si>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</si>
  <si>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</si>
  <si>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</si>
  <si>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</si>
  <si>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</si>
  <si>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</si>
  <si>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</si>
  <si>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</si>
  <si>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</si>
  <si>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</si>
  <si>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</si>
  <si>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</si>
  <si>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</si>
  <si>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</si>
  <si>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</si>
  <si>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жауап береді</t>
  </si>
  <si>
    <t>жауап бермейді</t>
  </si>
  <si>
    <t>тыңдайды, түсінеді</t>
  </si>
  <si>
    <t>тыңдайды, бірақ түсінбейді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</si>
  <si>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</si>
  <si>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</si>
  <si>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</si>
  <si>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</si>
  <si>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</si>
  <si>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</si>
  <si>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</si>
  <si>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Балалардың шығармашылық дағдыларын, зерттеу іс-әрекетін дамыту</t>
  </si>
  <si>
    <t>Мүсіндеу</t>
  </si>
  <si>
    <t>Музыка</t>
  </si>
  <si>
    <t>мүсіндеуге тырысады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</si>
  <si>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</si>
  <si>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</si>
  <si>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</si>
  <si>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 xml:space="preserve">                                  </t>
  </si>
  <si>
    <t>Сурет салу</t>
  </si>
  <si>
    <t>Жапсыру</t>
  </si>
  <si>
    <t>Құрастыру</t>
  </si>
  <si>
    <t>дағдыларды меңгермеген</t>
  </si>
  <si>
    <t>анық айта алмайды</t>
  </si>
  <si>
    <t>атауға талпынады</t>
  </si>
  <si>
    <t>кейбіреуін біледі</t>
  </si>
  <si>
    <t>білмейді</t>
  </si>
  <si>
    <t>ішінара қолданады</t>
  </si>
  <si>
    <t>қайталап айтады</t>
  </si>
  <si>
    <t>қайталап айтуға талпынады</t>
  </si>
  <si>
    <t>салыстырады</t>
  </si>
  <si>
    <t>ішінара салыстырады</t>
  </si>
  <si>
    <t>салыстыра алмайды</t>
  </si>
  <si>
    <t>салады</t>
  </si>
  <si>
    <t>сала алмайды</t>
  </si>
  <si>
    <t>зерттеуге талпынбайды</t>
  </si>
  <si>
    <t>ішінара құрастырады</t>
  </si>
  <si>
    <t>ажыратуға талпынады</t>
  </si>
  <si>
    <t>ішінара ажыратады</t>
  </si>
  <si>
    <t>кейбіреуін атайды</t>
  </si>
  <si>
    <t>түсінуге талпынады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</si>
  <si>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</si>
  <si>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</si>
  <si>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</si>
  <si>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</si>
  <si>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</si>
  <si>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</si>
  <si>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</si>
  <si>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</si>
  <si>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</si>
  <si>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</si>
  <si>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</si>
  <si>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</si>
  <si>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</si>
  <si>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</si>
  <si>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</si>
  <si>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</si>
  <si>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</si>
  <si>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</si>
  <si>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</si>
  <si>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</si>
  <si>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</si>
  <si>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</si>
  <si>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</si>
  <si>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</si>
  <si>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</si>
  <si>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</si>
  <si>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</si>
  <si>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</si>
  <si>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</si>
  <si>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</si>
  <si>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</si>
  <si>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</si>
  <si>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</si>
  <si>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</si>
  <si>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</si>
  <si>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</si>
  <si>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</si>
  <si>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</si>
  <si>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</si>
  <si>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</si>
  <si>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</si>
  <si>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</si>
  <si>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</si>
  <si>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</si>
  <si>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</si>
  <si>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</si>
  <si>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</si>
  <si>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</si>
  <si>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</si>
  <si>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</si>
  <si>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</si>
  <si>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</si>
  <si>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</si>
  <si>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</si>
  <si>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</si>
  <si>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</si>
  <si>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</si>
  <si>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</si>
  <si>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</si>
  <si>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</si>
  <si>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</si>
  <si>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</si>
  <si>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</si>
  <si>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</si>
  <si>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</si>
  <si>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</si>
  <si>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</si>
  <si>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</si>
  <si>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</si>
  <si>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</si>
  <si>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</si>
  <si>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</si>
  <si>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</si>
  <si>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</si>
  <si>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</si>
  <si>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</si>
  <si>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</si>
  <si>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</si>
  <si>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</si>
  <si>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</si>
  <si>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</si>
  <si>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</si>
  <si>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</si>
  <si>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</si>
  <si>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</si>
  <si>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</si>
  <si>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</si>
  <si>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</si>
  <si>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</si>
  <si>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</si>
  <si>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</si>
  <si>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</si>
  <si>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</si>
  <si>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</si>
  <si>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</si>
  <si>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</si>
  <si>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</si>
  <si>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</si>
  <si>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</si>
  <si>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</si>
  <si>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</si>
  <si>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</si>
  <si>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</si>
  <si>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</si>
  <si>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</si>
  <si>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</si>
  <si>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</si>
  <si>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</si>
  <si>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</si>
  <si>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</si>
  <si>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</si>
  <si>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</si>
  <si>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</si>
  <si>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</si>
  <si>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</si>
  <si>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</si>
  <si>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</si>
  <si>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</si>
  <si>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</si>
  <si>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</si>
  <si>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</si>
  <si>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</si>
  <si>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</si>
  <si>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</si>
  <si>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</si>
  <si>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</si>
  <si>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</si>
  <si>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</si>
  <si>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</si>
  <si>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</si>
  <si>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</si>
  <si>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</si>
  <si>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</si>
  <si>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</si>
  <si>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</si>
  <si>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</si>
  <si>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</si>
  <si>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</si>
  <si>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</si>
  <si>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</si>
  <si>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</si>
  <si>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</si>
  <si>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</si>
  <si>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</si>
  <si>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</si>
  <si>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</si>
  <si>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</si>
  <si>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</si>
  <si>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</si>
  <si>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</si>
  <si>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</si>
  <si>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</si>
  <si>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</si>
  <si>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</si>
  <si>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</si>
  <si>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</si>
  <si>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</si>
  <si>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</si>
  <si>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</si>
  <si>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</si>
  <si>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</si>
  <si>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</si>
  <si>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>құрастыруға тырысады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</si>
  <si>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</si>
  <si>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</si>
  <si>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</si>
  <si>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</si>
  <si>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</si>
  <si>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</si>
  <si>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</si>
  <si>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</si>
  <si>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</si>
  <si>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</si>
  <si>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</si>
  <si>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</si>
  <si>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</si>
  <si>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</si>
  <si>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</si>
  <si>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</si>
  <si>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</si>
  <si>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</si>
  <si>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</si>
  <si>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</si>
  <si>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</si>
  <si>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</si>
  <si>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</si>
  <si>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</si>
  <si>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</si>
  <si>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</si>
  <si>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</si>
  <si>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</si>
  <si>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</si>
  <si>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</si>
  <si>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</si>
  <si>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</si>
  <si>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</si>
  <si>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</si>
  <si>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</si>
  <si>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</si>
  <si>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</si>
  <si>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</si>
  <si>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</si>
  <si>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</si>
  <si>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</si>
  <si>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</si>
  <si>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</si>
  <si>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</si>
  <si>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</si>
  <si>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</si>
  <si>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</si>
  <si>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</si>
  <si>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</si>
  <si>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</si>
  <si>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</si>
  <si>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</si>
  <si>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</si>
  <si>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</si>
  <si>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</si>
  <si>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</si>
  <si>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</si>
  <si>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</si>
  <si>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</si>
  <si>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</si>
  <si>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</si>
  <si>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</si>
  <si>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</si>
  <si>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</si>
  <si>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</si>
  <si>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</si>
  <si>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</si>
  <si>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</si>
  <si>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</si>
  <si>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</si>
  <si>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</si>
  <si>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</si>
  <si>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</si>
  <si>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</si>
  <si>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</si>
  <si>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</si>
  <si>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</si>
  <si>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</si>
  <si>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</si>
  <si>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</si>
  <si>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</si>
  <si>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</si>
  <si>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</si>
  <si>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</si>
  <si>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</si>
  <si>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</si>
  <si>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</si>
  <si>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</si>
  <si>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</si>
  <si>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</si>
  <si>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</si>
  <si>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</si>
  <si>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сурет салуда ұқыптылық танытады, қауіпсіздікті сақтайды: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</si>
  <si>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</si>
  <si>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>ҚУАНЫШ АЙЯ АЛДАНЫШҚЫЗЫ</t>
  </si>
  <si>
    <t>НУРУШЕВА АДЕЛИНА АЙМУРАТОВНА</t>
  </si>
  <si>
    <t>ДОСМАҒАМБЕТ АЙХАН АМАНҚОСҰЛЫ</t>
  </si>
  <si>
    <t>ЖАҚСЫБЕКҚЫЗЫ КӨРКЕМ</t>
  </si>
  <si>
    <t>НҰРЛАН КӨЗАЙЫМ ӘДІЛЕТҚЫЗЫ</t>
  </si>
  <si>
    <t>МЕЙРБЕКҰЛЫ ЕРАЛЫ</t>
  </si>
  <si>
    <t>АЛИХАНОВ РАХЫМЖАН БЕРІКҰЛЫ</t>
  </si>
  <si>
    <t>СӘРСЕНҒАЛИ АНИСА НҰРСҰЛТАНҚЫЗЫ</t>
  </si>
  <si>
    <t>ТҰРСЫНОВ ТІЛЕПБЕРГЕН САЛАМАТҰЛЫ</t>
  </si>
  <si>
    <t>ЖАНГАЗИН МӘДИ ҰЛБЕКҰЛЫ</t>
  </si>
  <si>
    <t>ҚАЙРАТ ҚАЗЫНА ҚАЙНАРҚЫЗЫ</t>
  </si>
  <si>
    <t>CУЛЕЙМАН САНА</t>
  </si>
  <si>
    <t>БИСЕНОВА РАЯНА</t>
  </si>
  <si>
    <t>РЕЙИМОВА АРАЙ ОРЫНБАСАРҚЫЗЫ</t>
  </si>
  <si>
    <t xml:space="preserve">                                           Фіші топ (1 жастағы балалар) бастапқы диагностиФаның нәтижелерін бақылау парағы </t>
  </si>
  <si>
    <t xml:space="preserve">                                  Ерте жас тобына арналған (1 жастағы балалар) бақылау парағы</t>
  </si>
  <si>
    <t>Сенсорика</t>
  </si>
  <si>
    <t>1 жастан 1 жас 6 айға дейін</t>
  </si>
  <si>
    <t>1 жас 6 айдан 2 жасқа дейін</t>
  </si>
  <si>
    <t>1-Ф.1</t>
  </si>
  <si>
    <t>1-Ф.2</t>
  </si>
  <si>
    <t>1-Ф.3</t>
  </si>
  <si>
    <t>1-Ф.4</t>
  </si>
  <si>
    <t>1-Ф.5</t>
  </si>
  <si>
    <t>2-К.10</t>
  </si>
  <si>
    <t>1-Ф.6</t>
  </si>
  <si>
    <t>1-Ф.7</t>
  </si>
  <si>
    <t>2-К.7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</si>
  <si>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</si>
  <si>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</si>
  <si>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</si>
  <si>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</si>
  <si>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</si>
  <si>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</si>
  <si>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</si>
  <si>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</si>
  <si>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</si>
  <si>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</si>
  <si>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</si>
  <si>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</si>
  <si>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1-Т.1</t>
  </si>
  <si>
    <t>1-Т.2</t>
  </si>
  <si>
    <t>1-Т.3</t>
  </si>
  <si>
    <t>1-Т.4</t>
  </si>
  <si>
    <t>1-Т.5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</si>
  <si>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</si>
  <si>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</si>
  <si>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</si>
  <si>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</si>
  <si>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</si>
  <si>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</si>
  <si>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</si>
  <si>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</si>
  <si>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</si>
  <si>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</si>
  <si>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1-Ә.1</t>
  </si>
  <si>
    <t>1-Ә.2</t>
  </si>
  <si>
    <t>1-Ә.3</t>
  </si>
  <si>
    <t>1-Ә.4</t>
  </si>
  <si>
    <t>1-Ә.5</t>
  </si>
  <si>
    <t>негізгі қимыл түрлерінің бастапқы дағдыларын меңгерген</t>
  </si>
  <si>
    <t>дене жаттығуларын орындауға қызығушылық танытады, ересектердің көмегімен өзін ретке келтіреді</t>
  </si>
  <si>
    <t>тура жолдың бойымен жүреді</t>
  </si>
  <si>
    <t>заттардың арасымен жүреді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</si>
  <si>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</si>
  <si>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</si>
  <si>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ересектердің көмегімен өзіне-өзі қызмет көрсетудің қарапайым дағдыларын сақтайды</t>
  </si>
  <si>
    <t>суреттерден айтылған сөзге сәйкес келетін ойыншықтарды, заттарды табады және көрсетеді:</t>
  </si>
  <si>
    <t>дыбыстық тіркестер мен кейбір сөздерді еліктей отырып, айтады</t>
  </si>
  <si>
    <t>эмоционалды көңіл-күйді түсінеді және өзінің эмоциясын ым-ишарамен көрсетеді:</t>
  </si>
  <si>
    <t>заттардың атын, түсін, мөлшерін, көлемін, орнын біледі және атайды:</t>
  </si>
  <si>
    <t>сөзбен немесе қысқа сөз тіркестерімен өз өтінішін білдіреді:</t>
  </si>
  <si>
    <t>ойыншықтармен күрделі емес бейнелі ойындарды ойнайды:</t>
  </si>
  <si>
    <t>екі, үш сөзден тұратын сөйлемді айтады: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</si>
  <si>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</si>
  <si>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</si>
  <si>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</si>
  <si>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</si>
  <si>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</si>
  <si>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</si>
  <si>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заттарды өлшемі немесе пішініне қарай сәйкес ұяларға орналастырады:</t>
  </si>
  <si>
    <t>күрделі заттармен әрекеттерді орындайды: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</si>
  <si>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</si>
  <si>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</si>
  <si>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>мүсіндеуге қызығушылық танытады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</si>
  <si>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</si>
  <si>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</si>
  <si>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</si>
  <si>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музыкаға, ән салуға, музыкалық-ырғақтық қимылдарға қызығушылық танытады:</t>
  </si>
  <si>
    <t>музыкамен жүре алады;</t>
  </si>
  <si>
    <t>ересектердің орындаған әндерін тыңдайды</t>
  </si>
  <si>
    <t>таныс музыкалық шығарманы көтеріңкі көңіл-күймен қабылдайды, оны соңына дейін тыңдайды:</t>
  </si>
  <si>
    <t>ересекпен қосылып әннің кейбір сөздерін айтады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</si>
  <si>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</si>
  <si>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</si>
  <si>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қоршаған ортаның заттары мен табиғат құбылыстарына қызығушылық танытады:</t>
  </si>
  <si>
    <t>ересектердің дауысын тыңдайды, олардың қимылдарына еліктейді, оған көмекке жүгінеді:</t>
  </si>
  <si>
    <t>гүлдеп тұрған өсімдікті бақылайды және оның бөліктерін көрсетеді:</t>
  </si>
  <si>
    <t>серуенде қауіпсіз мінез-құлықтың қарапайым ережелерін сақтайды: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</si>
  <si>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</si>
  <si>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</si>
  <si>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</si>
  <si>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</si>
  <si>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</si>
  <si>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 мән бермейді</t>
  </si>
  <si>
    <t>жүреді</t>
  </si>
  <si>
    <t>тырысады</t>
  </si>
  <si>
    <t>жүрмейді</t>
  </si>
  <si>
    <t>жүруге талпынады</t>
  </si>
  <si>
    <t>қызығушылық танытпайды</t>
  </si>
  <si>
    <t>орындайды</t>
  </si>
  <si>
    <t>ішінара орындайды</t>
  </si>
  <si>
    <t>сақтайды</t>
  </si>
  <si>
    <t>сақтауға тырысады</t>
  </si>
  <si>
    <t>сақтауға талпынбайды</t>
  </si>
  <si>
    <t>табады, көрсетеді</t>
  </si>
  <si>
    <t>ішінара табады, кейбіреуін көрсетеді</t>
  </si>
  <si>
    <t>табуға талпынбайды</t>
  </si>
  <si>
    <t>дұрыс  айтады</t>
  </si>
  <si>
    <t>түсінеді, эмоциясын көрсете алады</t>
  </si>
  <si>
    <t xml:space="preserve">ішінара түсінеді, эмоциясын көрсетуге тырысады </t>
  </si>
  <si>
    <t>эмоциясын білдірмейді</t>
  </si>
  <si>
    <t>біледі, атайды</t>
  </si>
  <si>
    <t>кейбіреуін біледі, атайды</t>
  </si>
  <si>
    <t>біледі, бірақ атай алмайды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</si>
  <si>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</si>
  <si>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</si>
  <si>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</si>
  <si>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қуана ойнайды</t>
  </si>
  <si>
    <t>ішінара ойнайды</t>
  </si>
  <si>
    <t xml:space="preserve"> айтады</t>
  </si>
  <si>
    <t xml:space="preserve"> толық айта алмайды</t>
  </si>
  <si>
    <t>ішінара түсінеді</t>
  </si>
  <si>
    <t>қызығушылықпен қарайды</t>
  </si>
  <si>
    <t xml:space="preserve">қызығушылық танытпай қарайды </t>
  </si>
  <si>
    <t>кітапқа қызығушылық танытпайды</t>
  </si>
  <si>
    <t>ықыласпен тыңдайды</t>
  </si>
  <si>
    <t>тыңдауға талпынады</t>
  </si>
  <si>
    <t>тыңдамайды</t>
  </si>
  <si>
    <t>қызыға қарайды, кейіпкерлерді көрсетеді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</si>
  <si>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</si>
  <si>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</si>
  <si>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 xml:space="preserve"> қайталайды</t>
  </si>
  <si>
    <t>қайталауға талпынады</t>
  </si>
  <si>
    <t>қайталамайды</t>
  </si>
  <si>
    <t>қызығушылықпен  орындайды</t>
  </si>
  <si>
    <t>орындауға талпынады</t>
  </si>
  <si>
    <t>орындамайды</t>
  </si>
  <si>
    <t>орналастырады</t>
  </si>
  <si>
    <t>орналастыра алмайды</t>
  </si>
  <si>
    <t xml:space="preserve">қызығушылықпен орындайды </t>
  </si>
  <si>
    <t>дұрыс топтастырады</t>
  </si>
  <si>
    <t>ішінара дұрыс топтастырады</t>
  </si>
  <si>
    <t>дұрыс топтастыра алмайды</t>
  </si>
  <si>
    <t>ажыратады</t>
  </si>
  <si>
    <t xml:space="preserve"> екі түсті ажыратады</t>
  </si>
  <si>
    <t>ажырата алмайды</t>
  </si>
  <si>
    <t>қуанады</t>
  </si>
  <si>
    <t>ішінара қызығушылық танытады</t>
  </si>
  <si>
    <t>қызықпайды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</si>
  <si>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</si>
  <si>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</si>
  <si>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</si>
  <si>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</si>
  <si>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мүсіндей алмайды</t>
  </si>
  <si>
    <t xml:space="preserve">құрастырады </t>
  </si>
  <si>
    <t>құрастыра алмайды</t>
  </si>
  <si>
    <t>қызығушылық танытады</t>
  </si>
  <si>
    <t>жүре алмайды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</si>
  <si>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</si>
  <si>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</si>
  <si>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</si>
  <si>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</si>
  <si>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</si>
  <si>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</si>
  <si>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</si>
  <si>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</si>
  <si>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</si>
  <si>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</si>
  <si>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</si>
  <si>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көңіл-күйі болмаса оларға көңіл бөлмейдіқызығушылық танытпайды</t>
  </si>
  <si>
    <t>тыңдайды, еліктейді, жүгінеді</t>
  </si>
  <si>
    <t>тыңдайды, кейде еліктейді және жүгінеді</t>
  </si>
  <si>
    <t>тыңдамайды, бірақ көмекке жүгінеді</t>
  </si>
  <si>
    <t>бақылайды, бөліктерін көрсетеді</t>
  </si>
  <si>
    <t>бақылайды, бірақ бөліктерін көрсетпейді</t>
  </si>
  <si>
    <t>өсімдіктерге назар аудармайды</t>
  </si>
  <si>
    <t>ережелерді сақтайды</t>
  </si>
  <si>
    <t xml:space="preserve"> ережелерді  кейде сақтамайды</t>
  </si>
  <si>
    <t>ережелерді сақтай алмайды</t>
  </si>
  <si>
    <t>Барлығы, N</t>
  </si>
  <si>
    <t>1-Ф</t>
  </si>
  <si>
    <t>1-К</t>
  </si>
  <si>
    <t>1-Т</t>
  </si>
  <si>
    <t>1-Ш</t>
  </si>
  <si>
    <t>1-Ә</t>
  </si>
  <si>
    <t>АЛЫМОВА ЯСМИНА МИРАТОВНА</t>
  </si>
  <si>
    <t>НУРУШЕВА АЙЛИН АЙМҰРАТҚЫЗЫ</t>
  </si>
  <si>
    <t>РЕЙІМ ЕРХАН ОРЫНБАСАРҰЛЫ</t>
  </si>
  <si>
    <t>СӘКЕН АЛИ СӘБИТҰЛЫ</t>
  </si>
  <si>
    <t>ҚУАНҒАЛИ АСЕЛЬ ЕСЕТҚЫЗЫ</t>
  </si>
  <si>
    <t>МЕЙРБЕКҰЛЫ ЕРҚАНАТ</t>
  </si>
  <si>
    <t>ТҰРСЫНОВ ЖАНДАУЛЕТ САЛАМАТҰЛЫ</t>
  </si>
  <si>
    <t>ИЗТУРГАНОВ АМАНАТ</t>
  </si>
  <si>
    <t xml:space="preserve">                                  Кіші жас тобына арналған (2 жастағы балалар) бақылау парағы</t>
  </si>
  <si>
    <t>2-Ф.1</t>
  </si>
  <si>
    <t>2-Ф.2</t>
  </si>
  <si>
    <t>2-Ф.3</t>
  </si>
  <si>
    <t>2-Ф.4</t>
  </si>
  <si>
    <t>2-К. 1</t>
  </si>
  <si>
    <t>2- К.3</t>
  </si>
  <si>
    <t>2-Т.1</t>
  </si>
  <si>
    <t>2-Т.2</t>
  </si>
  <si>
    <t>2-Т.3</t>
  </si>
  <si>
    <t>2-Т.4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</si>
  <si>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</si>
  <si>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</si>
  <si>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</si>
  <si>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</si>
  <si>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</si>
  <si>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</si>
  <si>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</si>
  <si>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</si>
  <si>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2-Ш.9</t>
  </si>
  <si>
    <t>2-Ш.10</t>
  </si>
  <si>
    <t>2-Ш.11</t>
  </si>
  <si>
    <t>2-Ш.12</t>
  </si>
  <si>
    <t>2-Ш.13</t>
  </si>
  <si>
    <t>2-Ш.14</t>
  </si>
  <si>
    <t>2-Ш.15</t>
  </si>
  <si>
    <t>2-Ш.16</t>
  </si>
  <si>
    <t>2-Ш.17</t>
  </si>
  <si>
    <t>2-Ш.18</t>
  </si>
  <si>
    <t>2-Ш.19</t>
  </si>
  <si>
    <t>2-Ш.20</t>
  </si>
  <si>
    <t>2-Ә.1</t>
  </si>
  <si>
    <t>2-Ә.2</t>
  </si>
  <si>
    <t>2-Ә.3</t>
  </si>
  <si>
    <t>2-Ә.4</t>
  </si>
  <si>
    <t>қарқынды өзгертіп жүреді, жүгіреді: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</si>
  <si>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</si>
  <si>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</si>
  <si>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</si>
  <si>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ересектердің сөзін тыңдайды және түсінеді</t>
  </si>
  <si>
    <t>жеке дауысты және дауыссыз дыбыстарды, еліктеу сөздерін айта алады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</si>
  <si>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</si>
  <si>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</si>
  <si>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</si>
  <si>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таныс шығармаларды көрнекіліксіз тыңдайды:</t>
  </si>
  <si>
    <t>кітаптардағы иллюстрацияларды қарайды, суреттердің мазмұны бойынша қойылған сұрақтарға жауап береді:</t>
  </si>
  <si>
    <t>педагогтің көмегімен шағын тақпақтарды қайталап айтады: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</si>
  <si>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</si>
  <si>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</si>
  <si>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</si>
  <si>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</si>
  <si>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</si>
  <si>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</si>
  <si>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</si>
  <si>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</si>
  <si>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</si>
  <si>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</si>
  <si>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</si>
  <si>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дайын болған бұйымды тұғырға орналастырады, жұмыстан кейін материалдарды жинастырады: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</si>
  <si>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</si>
  <si>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</si>
  <si>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фланелеграфта қарапайым композицияларды орналастырады және құрастырады: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</si>
  <si>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</si>
  <si>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</si>
  <si>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</si>
  <si>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</si>
  <si>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</si>
  <si>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</si>
  <si>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</si>
  <si>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</si>
  <si>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</si>
  <si>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</si>
  <si>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</si>
  <si>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</si>
  <si>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</si>
  <si>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</si>
  <si>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</si>
  <si>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</si>
  <si>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өз бетінше жуады</t>
  </si>
  <si>
    <t>өз бетінше жууға тырысады</t>
  </si>
  <si>
    <t>өз бетінше жумайды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</si>
  <si>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</si>
  <si>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</si>
  <si>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</si>
  <si>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тыңдайды,</t>
  </si>
  <si>
    <t>айтуға талпынады</t>
  </si>
  <si>
    <t>айтпайды</t>
  </si>
  <si>
    <t>тыңдайды, кейбір сұрақтарға жауап береді</t>
  </si>
  <si>
    <t>тыңдайды, бірақ сұрақтарға жауап бере алмайды</t>
  </si>
  <si>
    <t>айтуға тырысады</t>
  </si>
  <si>
    <t>қызығушылықпен тыңдайды</t>
  </si>
  <si>
    <t>ішінара тыңдайды</t>
  </si>
  <si>
    <t>тыңдағысы келмейді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</si>
  <si>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</si>
  <si>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</si>
  <si>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</si>
  <si>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</si>
  <si>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қайталауға талпынбайды</t>
  </si>
  <si>
    <t>дұрыс орындайды</t>
  </si>
  <si>
    <t>орындай алмайды</t>
  </si>
  <si>
    <t>топтастырады</t>
  </si>
  <si>
    <t>кейбіреуін топтастырады</t>
  </si>
  <si>
    <t>топтастыра алмайды</t>
  </si>
  <si>
    <t>зерттейді, салыстырады</t>
  </si>
  <si>
    <t>ішінара салыстырадыішінара зерттейді және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</si>
  <si>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</si>
  <si>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</si>
  <si>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</si>
  <si>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</si>
  <si>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</si>
  <si>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</si>
  <si>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кейбіреуін меңгерген</t>
  </si>
  <si>
    <t>меңгеруге талпынады</t>
  </si>
  <si>
    <t>зерттейді</t>
  </si>
  <si>
    <t>кейде  уақытша   қызығушылық  танытады</t>
  </si>
  <si>
    <t>саусақпен басып тереңдетеді</t>
  </si>
  <si>
    <t xml:space="preserve">орналастырады,
жинастырады
</t>
  </si>
  <si>
    <t>орналастыруға, жинастыруға талпынады</t>
  </si>
  <si>
    <t>орналастыра алмайды, материалдарды жинастырмайды</t>
  </si>
  <si>
    <t>ішінара біледі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</si>
  <si>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</si>
  <si>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</si>
  <si>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</si>
  <si>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 xml:space="preserve">орналастырады,
құрастырады
</t>
  </si>
  <si>
    <t>орналастырады, құрастыруға тырысады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</si>
  <si>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</si>
  <si>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</si>
  <si>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</si>
  <si>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</si>
  <si>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</si>
  <si>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</si>
  <si>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</si>
  <si>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</si>
  <si>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</si>
  <si>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құрастырмайды</t>
  </si>
  <si>
    <t>ұқыпты жинастырады</t>
  </si>
  <si>
    <t>жинастыруға тырысады</t>
  </si>
  <si>
    <t>жинастырмайды</t>
  </si>
  <si>
    <t>еліктейді, қосып айтады</t>
  </si>
  <si>
    <t>еліктейді, кейбіреуін қосып айтады</t>
  </si>
  <si>
    <t>қосып айтуға талпынады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</si>
  <si>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</si>
  <si>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</si>
  <si>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</si>
  <si>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</si>
  <si>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кейбіреуін қайталайды</t>
  </si>
  <si>
    <t>қайталауға тырысады</t>
  </si>
  <si>
    <t>барлығын ажыратады</t>
  </si>
  <si>
    <t>кейбіреуін ажыратады</t>
  </si>
  <si>
    <t xml:space="preserve">жауап береді, өзін фотосуреттерден таниды  </t>
  </si>
  <si>
    <t>кейде таниды, өзін тану үшін   айнаға сирек қызығушылық танытады</t>
  </si>
  <si>
    <t>жауап бермейді, айнадан өзін танымайды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</si>
  <si>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</si>
  <si>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</si>
  <si>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</si>
  <si>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</si>
  <si>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</si>
  <si>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</si>
  <si>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қамқорлық танытады</t>
  </si>
  <si>
    <t>қамқорлық танытуға тырысады</t>
  </si>
  <si>
    <t>қамқорлық танытпайды</t>
  </si>
  <si>
    <t>СӘРСЕНҒАЛИ АСЫЛБЕК НҰРСҰЛТАНҰЛЫ</t>
  </si>
  <si>
    <t>АМАНЖОЛ ІНЖУ АРМАНҚЫЗЫ</t>
  </si>
  <si>
    <t>ТҰРҒАНБАЙ АЙЗЕРЕ БЕРІКҚЫЗЫ</t>
  </si>
  <si>
    <t>ҚАЙРАТ МӘНШҮК ҚАЙНАРҚЫЗЫ</t>
  </si>
  <si>
    <t>ЖУБАНАЗАРОВ АМИРАН АРСЛАНҰЛЫ</t>
  </si>
  <si>
    <t>БЕКСҰЛТАНОВА ІНЖУ ДӘУРЕНҚЫЗЫ</t>
  </si>
  <si>
    <t>ЖАНГАЗИН ҰЛАН ҰЛБЕКҰЛЫ</t>
  </si>
  <si>
    <t>ХОЖАГАЛИ АЙЫМ ҚАСЫМҚЫЗЫ</t>
  </si>
  <si>
    <t>ТҰРҒАНБАЙ ӘЛИ АМАНЖОЛҰЛЫ</t>
  </si>
  <si>
    <t>Педагог пен баланың күтілетін нәтижелерге жетуі,  %</t>
  </si>
  <si>
    <t>2-Ф</t>
  </si>
  <si>
    <t>2-К</t>
  </si>
  <si>
    <t>2-Т</t>
  </si>
  <si>
    <t>2-Ш</t>
  </si>
  <si>
    <t>2-Ә</t>
  </si>
  <si>
    <t xml:space="preserve">                Оқу жылы:2023-2024_                      Топ: Қарлығаш___                Өткізу кезеңі:_Бастапқы__             Өткізу мерзімі:__Қыркүйек____________</t>
  </si>
  <si>
    <t>Балагерей Хамза Аманбайұлы</t>
  </si>
  <si>
    <t>Ургеншбаева Аружан Серикбайқызы</t>
  </si>
  <si>
    <t>Айбекқызы Адэля</t>
  </si>
  <si>
    <t>Жақсыберген Байтұрсын Еркінбайұлы</t>
  </si>
  <si>
    <t>Амангелді Қуан Жасұлан</t>
  </si>
  <si>
    <t>Жақсылықов Амир Нұрлыбекұлы</t>
  </si>
  <si>
    <t xml:space="preserve">Серік Амира </t>
  </si>
  <si>
    <t>Ідіріс Қарлығаш</t>
  </si>
  <si>
    <t>Жұмабек Ақжүрек Исламғали ұлы</t>
  </si>
  <si>
    <t>Купенов Нияз</t>
  </si>
  <si>
    <t>Бисенова Медина</t>
  </si>
  <si>
    <t xml:space="preserve">                                  Оқу жылы: 2023-2024                 Топ: Дарын               Өткізу кезеңі:__Бастапқы__    Өткізу мерзімі:Қыркүйек</t>
  </si>
  <si>
    <t xml:space="preserve">                                  Оқу жылы: 2023-2024___                            Топ: __Балапан _          Өткізу кезеңі: _Бастапқы_____             Өткізу мерзімі:___Қыркүйек___________</t>
  </si>
  <si>
    <t>Амангелді Гульвира Жасұланқызы</t>
  </si>
  <si>
    <t xml:space="preserve"> Нархозбек Ахмедияр Сәбитұлы</t>
  </si>
  <si>
    <t>Қуанғали Элизат Есетқызы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</si>
</sst>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15" fillId="2" borderId="0" xfId="0" applyNumberFormat="1" applyFont="1" applyFill="1"/>
    <xf numFmtId="0" fontId="15" fillId="2" borderId="0" xfId="0" applyFont="1" applyFill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/>
    <xf numFmtId="0" fontId="7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0" fillId="0" borderId="3" xfId="0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workbookViewId="0">
      <selection activeCell="G34" sqref="G34"/>
    </sheetView>
  </sheetViews>
  <sheetFormatPr defaultRowHeight="15"/>
  <cols>
    <col min="2" max="2" width="27.5703125" customWidth="1"/>
  </cols>
  <sheetData>
    <row r="1" spans="1:254" ht="15.75">
      <c r="A1" s="6" t="s">
        <v>328</v>
      </c>
      <c r="B1" s="12" t="s">
        <v>329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>
      <c r="A2" s="37" t="s">
        <v>694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>
      <c r="A4" s="38" t="s">
        <v>0</v>
      </c>
      <c r="B4" s="38" t="s">
        <v>1</v>
      </c>
      <c r="C4" s="39" t="s">
        <v>14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0" t="s">
        <v>2</v>
      </c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1" t="s">
        <v>23</v>
      </c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6" t="s">
        <v>27</v>
      </c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0" t="s">
        <v>27</v>
      </c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7" t="s">
        <v>31</v>
      </c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</row>
    <row r="5" spans="1:254" ht="15" customHeight="1">
      <c r="A5" s="38"/>
      <c r="B5" s="38"/>
      <c r="C5" s="44" t="s">
        <v>15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 t="s">
        <v>13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 t="s">
        <v>3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 t="s">
        <v>330</v>
      </c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8" t="s">
        <v>28</v>
      </c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 t="s">
        <v>29</v>
      </c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3" t="s">
        <v>32</v>
      </c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</row>
    <row r="6" spans="1:254" ht="10.15" hidden="1" customHeight="1">
      <c r="A6" s="38"/>
      <c r="B6" s="3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>
      <c r="A7" s="38"/>
      <c r="B7" s="38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>
      <c r="A8" s="38"/>
      <c r="B8" s="3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>
      <c r="A9" s="38"/>
      <c r="B9" s="38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>
      <c r="A10" s="38"/>
      <c r="B10" s="3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>
      <c r="A11" s="38"/>
      <c r="B11" s="38"/>
      <c r="C11" s="42" t="s">
        <v>331</v>
      </c>
      <c r="D11" s="42"/>
      <c r="E11" s="42"/>
      <c r="F11" s="42"/>
      <c r="G11" s="42"/>
      <c r="H11" s="42"/>
      <c r="I11" s="42"/>
      <c r="J11" s="42"/>
      <c r="K11" s="42"/>
      <c r="L11" s="42" t="s">
        <v>332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331</v>
      </c>
      <c r="Y11" s="42"/>
      <c r="Z11" s="42"/>
      <c r="AA11" s="42"/>
      <c r="AB11" s="42"/>
      <c r="AC11" s="42"/>
      <c r="AD11" s="42"/>
      <c r="AE11" s="42"/>
      <c r="AF11" s="42"/>
      <c r="AG11" s="42" t="s">
        <v>332</v>
      </c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6" t="s">
        <v>331</v>
      </c>
      <c r="AT11" s="46"/>
      <c r="AU11" s="46"/>
      <c r="AV11" s="46"/>
      <c r="AW11" s="46"/>
      <c r="AX11" s="46"/>
      <c r="AY11" s="46" t="s">
        <v>332</v>
      </c>
      <c r="AZ11" s="46"/>
      <c r="BA11" s="46"/>
      <c r="BB11" s="46"/>
      <c r="BC11" s="46"/>
      <c r="BD11" s="46"/>
      <c r="BE11" s="46"/>
      <c r="BF11" s="46"/>
      <c r="BG11" s="46"/>
      <c r="BH11" s="46" t="s">
        <v>331</v>
      </c>
      <c r="BI11" s="46"/>
      <c r="BJ11" s="46"/>
      <c r="BK11" s="46"/>
      <c r="BL11" s="46"/>
      <c r="BM11" s="46"/>
      <c r="BN11" s="46" t="s">
        <v>332</v>
      </c>
      <c r="BO11" s="46"/>
      <c r="BP11" s="46"/>
      <c r="BQ11" s="46"/>
      <c r="BR11" s="46"/>
      <c r="BS11" s="46"/>
      <c r="BT11" s="46"/>
      <c r="BU11" s="46"/>
      <c r="BV11" s="46"/>
      <c r="BW11" s="46" t="s">
        <v>331</v>
      </c>
      <c r="BX11" s="46"/>
      <c r="BY11" s="46"/>
      <c r="BZ11" s="46"/>
      <c r="CA11" s="46"/>
      <c r="CB11" s="46"/>
      <c r="CC11" s="46" t="s">
        <v>332</v>
      </c>
      <c r="CD11" s="46"/>
      <c r="CE11" s="46"/>
      <c r="CF11" s="46"/>
      <c r="CG11" s="46"/>
      <c r="CH11" s="46"/>
      <c r="CI11" s="46" t="s">
        <v>331</v>
      </c>
      <c r="CJ11" s="46"/>
      <c r="CK11" s="46"/>
      <c r="CL11" s="46"/>
      <c r="CM11" s="46"/>
      <c r="CN11" s="46"/>
      <c r="CO11" s="46"/>
      <c r="CP11" s="46"/>
      <c r="CQ11" s="46"/>
      <c r="CR11" s="46" t="s">
        <v>332</v>
      </c>
      <c r="CS11" s="46"/>
      <c r="CT11" s="46"/>
      <c r="CU11" s="46"/>
      <c r="CV11" s="46"/>
      <c r="CW11" s="46"/>
      <c r="CX11" s="46"/>
      <c r="CY11" s="46"/>
      <c r="CZ11" s="46"/>
      <c r="DA11" s="46" t="s">
        <v>331</v>
      </c>
      <c r="DB11" s="46"/>
      <c r="DC11" s="46"/>
      <c r="DD11" s="46"/>
      <c r="DE11" s="46"/>
      <c r="DF11" s="46"/>
      <c r="DG11" s="46" t="s">
        <v>332</v>
      </c>
      <c r="DH11" s="46"/>
      <c r="DI11" s="46"/>
      <c r="DJ11" s="46"/>
      <c r="DK11" s="46"/>
      <c r="DL11" s="46"/>
      <c r="DM11" s="46"/>
      <c r="DN11" s="46"/>
      <c r="DO11" s="46"/>
    </row>
    <row r="12" spans="1:254" ht="15.6" customHeight="1">
      <c r="A12" s="38"/>
      <c r="B12" s="38"/>
      <c r="C12" s="44" t="s">
        <v>333</v>
      </c>
      <c r="D12" s="44" t="s">
        <v>5</v>
      </c>
      <c r="E12" s="44" t="s">
        <v>6</v>
      </c>
      <c r="F12" s="44" t="s">
        <v>334</v>
      </c>
      <c r="G12" s="44" t="s">
        <v>7</v>
      </c>
      <c r="H12" s="44" t="s">
        <v>8</v>
      </c>
      <c r="I12" s="44" t="s">
        <v>335</v>
      </c>
      <c r="J12" s="44" t="s">
        <v>9</v>
      </c>
      <c r="K12" s="44" t="s">
        <v>10</v>
      </c>
      <c r="L12" s="44" t="s">
        <v>336</v>
      </c>
      <c r="M12" s="44" t="s">
        <v>6</v>
      </c>
      <c r="N12" s="44" t="s">
        <v>12</v>
      </c>
      <c r="O12" s="44" t="s">
        <v>337</v>
      </c>
      <c r="P12" s="44" t="s">
        <v>10</v>
      </c>
      <c r="Q12" s="44" t="s">
        <v>338</v>
      </c>
      <c r="R12" s="44" t="s">
        <v>339</v>
      </c>
      <c r="S12" s="44" t="s">
        <v>12</v>
      </c>
      <c r="T12" s="44" t="s">
        <v>7</v>
      </c>
      <c r="U12" s="44" t="s">
        <v>340</v>
      </c>
      <c r="V12" s="44" t="s">
        <v>341</v>
      </c>
      <c r="W12" s="44" t="s">
        <v>9</v>
      </c>
      <c r="X12" s="44" t="s">
        <v>342</v>
      </c>
      <c r="Y12" s="44"/>
      <c r="Z12" s="44"/>
      <c r="AA12" s="44" t="s">
        <v>343</v>
      </c>
      <c r="AB12" s="44"/>
      <c r="AC12" s="44"/>
      <c r="AD12" s="44" t="s">
        <v>344</v>
      </c>
      <c r="AE12" s="44"/>
      <c r="AF12" s="44"/>
      <c r="AG12" s="44" t="s">
        <v>345</v>
      </c>
      <c r="AH12" s="44"/>
      <c r="AI12" s="44"/>
      <c r="AJ12" s="44" t="s">
        <v>346</v>
      </c>
      <c r="AK12" s="44"/>
      <c r="AL12" s="44"/>
      <c r="AM12" s="44" t="s">
        <v>347</v>
      </c>
      <c r="AN12" s="44"/>
      <c r="AO12" s="44"/>
      <c r="AP12" s="43" t="s">
        <v>348</v>
      </c>
      <c r="AQ12" s="43"/>
      <c r="AR12" s="43"/>
      <c r="AS12" s="44" t="s">
        <v>349</v>
      </c>
      <c r="AT12" s="44"/>
      <c r="AU12" s="44"/>
      <c r="AV12" s="44" t="s">
        <v>350</v>
      </c>
      <c r="AW12" s="44"/>
      <c r="AX12" s="44"/>
      <c r="AY12" s="44" t="s">
        <v>351</v>
      </c>
      <c r="AZ12" s="44"/>
      <c r="BA12" s="44"/>
      <c r="BB12" s="44" t="s">
        <v>352</v>
      </c>
      <c r="BC12" s="44"/>
      <c r="BD12" s="44"/>
      <c r="BE12" s="44" t="s">
        <v>353</v>
      </c>
      <c r="BF12" s="44"/>
      <c r="BG12" s="44"/>
      <c r="BH12" s="43" t="s">
        <v>354</v>
      </c>
      <c r="BI12" s="43"/>
      <c r="BJ12" s="43"/>
      <c r="BK12" s="43" t="s">
        <v>355</v>
      </c>
      <c r="BL12" s="43"/>
      <c r="BM12" s="43"/>
      <c r="BN12" s="43" t="s">
        <v>356</v>
      </c>
      <c r="BO12" s="43"/>
      <c r="BP12" s="43"/>
      <c r="BQ12" s="43" t="s">
        <v>357</v>
      </c>
      <c r="BR12" s="43"/>
      <c r="BS12" s="43"/>
      <c r="BT12" s="43" t="s">
        <v>358</v>
      </c>
      <c r="BU12" s="43"/>
      <c r="BV12" s="43"/>
      <c r="BW12" s="43" t="s">
        <v>359</v>
      </c>
      <c r="BX12" s="43"/>
      <c r="BY12" s="43"/>
      <c r="BZ12" s="43" t="s">
        <v>360</v>
      </c>
      <c r="CA12" s="43"/>
      <c r="CB12" s="43"/>
      <c r="CC12" s="43" t="s">
        <v>361</v>
      </c>
      <c r="CD12" s="43"/>
      <c r="CE12" s="43"/>
      <c r="CF12" s="43" t="s">
        <v>362</v>
      </c>
      <c r="CG12" s="43"/>
      <c r="CH12" s="43"/>
      <c r="CI12" s="43" t="s">
        <v>363</v>
      </c>
      <c r="CJ12" s="43"/>
      <c r="CK12" s="43"/>
      <c r="CL12" s="43" t="s">
        <v>364</v>
      </c>
      <c r="CM12" s="43"/>
      <c r="CN12" s="43"/>
      <c r="CO12" s="43" t="s">
        <v>365</v>
      </c>
      <c r="CP12" s="43"/>
      <c r="CQ12" s="43"/>
      <c r="CR12" s="43" t="s">
        <v>366</v>
      </c>
      <c r="CS12" s="43"/>
      <c r="CT12" s="43"/>
      <c r="CU12" s="43" t="s">
        <v>367</v>
      </c>
      <c r="CV12" s="43"/>
      <c r="CW12" s="43"/>
      <c r="CX12" s="43" t="s">
        <v>368</v>
      </c>
      <c r="CY12" s="43"/>
      <c r="CZ12" s="43"/>
      <c r="DA12" s="43" t="s">
        <v>369</v>
      </c>
      <c r="DB12" s="43"/>
      <c r="DC12" s="43"/>
      <c r="DD12" s="43" t="s">
        <v>370</v>
      </c>
      <c r="DE12" s="43"/>
      <c r="DF12" s="43"/>
      <c r="DG12" s="43" t="s">
        <v>371</v>
      </c>
      <c r="DH12" s="43"/>
      <c r="DI12" s="43"/>
      <c r="DJ12" s="43" t="s">
        <v>372</v>
      </c>
      <c r="DK12" s="43"/>
      <c r="DL12" s="43"/>
      <c r="DM12" s="43" t="s">
        <v>373</v>
      </c>
      <c r="DN12" s="43"/>
      <c r="DO12" s="43"/>
    </row>
    <row r="13" spans="1:254" ht="60" customHeight="1">
      <c r="A13" s="38"/>
      <c r="B13" s="38"/>
      <c r="C13" s="45" t="s">
        <v>374</v>
      </c>
      <c r="D13" s="45"/>
      <c r="E13" s="45"/>
      <c r="F13" s="45" t="s">
        <v>375</v>
      </c>
      <c r="G13" s="45"/>
      <c r="H13" s="45"/>
      <c r="I13" s="45" t="s">
        <v>376</v>
      </c>
      <c r="J13" s="45"/>
      <c r="K13" s="45"/>
      <c r="L13" s="45" t="s">
        <v>377</v>
      </c>
      <c r="M13" s="45"/>
      <c r="N13" s="45"/>
      <c r="O13" s="45" t="s">
        <v>378</v>
      </c>
      <c r="P13" s="45"/>
      <c r="Q13" s="45"/>
      <c r="R13" s="45" t="s">
        <v>379</v>
      </c>
      <c r="S13" s="45"/>
      <c r="T13" s="45"/>
      <c r="U13" s="45" t="s">
        <v>380</v>
      </c>
      <c r="V13" s="45"/>
      <c r="W13" s="45"/>
      <c r="X13" s="45" t="s">
        <v>381</v>
      </c>
      <c r="Y13" s="45"/>
      <c r="Z13" s="45"/>
      <c r="AA13" s="45" t="s">
        <v>382</v>
      </c>
      <c r="AB13" s="45"/>
      <c r="AC13" s="45"/>
      <c r="AD13" s="45" t="s">
        <v>383</v>
      </c>
      <c r="AE13" s="45"/>
      <c r="AF13" s="45"/>
      <c r="AG13" s="45" t="s">
        <v>384</v>
      </c>
      <c r="AH13" s="45"/>
      <c r="AI13" s="45"/>
      <c r="AJ13" s="45" t="s">
        <v>385</v>
      </c>
      <c r="AK13" s="45"/>
      <c r="AL13" s="45"/>
      <c r="AM13" s="45" t="s">
        <v>386</v>
      </c>
      <c r="AN13" s="45"/>
      <c r="AO13" s="45"/>
      <c r="AP13" s="45" t="s">
        <v>387</v>
      </c>
      <c r="AQ13" s="45"/>
      <c r="AR13" s="45"/>
      <c r="AS13" s="45" t="s">
        <v>388</v>
      </c>
      <c r="AT13" s="45"/>
      <c r="AU13" s="45"/>
      <c r="AV13" s="45" t="s">
        <v>389</v>
      </c>
      <c r="AW13" s="45"/>
      <c r="AX13" s="45"/>
      <c r="AY13" s="45" t="s">
        <v>390</v>
      </c>
      <c r="AZ13" s="45"/>
      <c r="BA13" s="45"/>
      <c r="BB13" s="45" t="s">
        <v>391</v>
      </c>
      <c r="BC13" s="45"/>
      <c r="BD13" s="45"/>
      <c r="BE13" s="45" t="s">
        <v>392</v>
      </c>
      <c r="BF13" s="45"/>
      <c r="BG13" s="45"/>
      <c r="BH13" s="45" t="s">
        <v>393</v>
      </c>
      <c r="BI13" s="45"/>
      <c r="BJ13" s="45"/>
      <c r="BK13" s="45" t="s">
        <v>394</v>
      </c>
      <c r="BL13" s="45"/>
      <c r="BM13" s="45"/>
      <c r="BN13" s="45" t="s">
        <v>395</v>
      </c>
      <c r="BO13" s="45"/>
      <c r="BP13" s="45"/>
      <c r="BQ13" s="45" t="s">
        <v>396</v>
      </c>
      <c r="BR13" s="45"/>
      <c r="BS13" s="45"/>
      <c r="BT13" s="45" t="s">
        <v>397</v>
      </c>
      <c r="BU13" s="45"/>
      <c r="BV13" s="45"/>
      <c r="BW13" s="45" t="s">
        <v>398</v>
      </c>
      <c r="BX13" s="45"/>
      <c r="BY13" s="45"/>
      <c r="BZ13" s="45" t="s">
        <v>399</v>
      </c>
      <c r="CA13" s="45"/>
      <c r="CB13" s="45"/>
      <c r="CC13" s="45" t="s">
        <v>400</v>
      </c>
      <c r="CD13" s="45"/>
      <c r="CE13" s="45"/>
      <c r="CF13" s="45" t="s">
        <v>401</v>
      </c>
      <c r="CG13" s="45"/>
      <c r="CH13" s="45"/>
      <c r="CI13" s="45" t="s">
        <v>402</v>
      </c>
      <c r="CJ13" s="45"/>
      <c r="CK13" s="45"/>
      <c r="CL13" s="45" t="s">
        <v>403</v>
      </c>
      <c r="CM13" s="45"/>
      <c r="CN13" s="45"/>
      <c r="CO13" s="45" t="s">
        <v>404</v>
      </c>
      <c r="CP13" s="45"/>
      <c r="CQ13" s="45"/>
      <c r="CR13" s="45" t="s">
        <v>405</v>
      </c>
      <c r="CS13" s="45"/>
      <c r="CT13" s="45"/>
      <c r="CU13" s="45" t="s">
        <v>406</v>
      </c>
      <c r="CV13" s="45"/>
      <c r="CW13" s="45"/>
      <c r="CX13" s="45" t="s">
        <v>407</v>
      </c>
      <c r="CY13" s="45"/>
      <c r="CZ13" s="45"/>
      <c r="DA13" s="45" t="s">
        <v>408</v>
      </c>
      <c r="DB13" s="45"/>
      <c r="DC13" s="45"/>
      <c r="DD13" s="45" t="s">
        <v>409</v>
      </c>
      <c r="DE13" s="45"/>
      <c r="DF13" s="45"/>
      <c r="DG13" s="45" t="s">
        <v>410</v>
      </c>
      <c r="DH13" s="45"/>
      <c r="DI13" s="45"/>
      <c r="DJ13" s="45" t="s">
        <v>411</v>
      </c>
      <c r="DK13" s="45"/>
      <c r="DL13" s="45"/>
      <c r="DM13" s="45" t="s">
        <v>412</v>
      </c>
      <c r="DN13" s="45"/>
      <c r="DO13" s="45"/>
    </row>
    <row r="14" spans="1:254" ht="133.5" customHeight="1">
      <c r="A14" s="38"/>
      <c r="B14" s="38"/>
      <c r="C14" s="15" t="s">
        <v>413</v>
      </c>
      <c r="D14" s="15" t="s">
        <v>414</v>
      </c>
      <c r="E14" s="15" t="s">
        <v>415</v>
      </c>
      <c r="F14" s="15" t="s">
        <v>416</v>
      </c>
      <c r="G14" s="15" t="s">
        <v>417</v>
      </c>
      <c r="H14" s="15" t="s">
        <v>418</v>
      </c>
      <c r="I14" s="15" t="s">
        <v>419</v>
      </c>
      <c r="J14" s="15" t="s">
        <v>420</v>
      </c>
      <c r="K14" s="15" t="s">
        <v>421</v>
      </c>
      <c r="L14" s="15" t="s">
        <v>419</v>
      </c>
      <c r="M14" s="15" t="s">
        <v>422</v>
      </c>
      <c r="N14" s="15" t="s">
        <v>421</v>
      </c>
      <c r="O14" s="15" t="s">
        <v>378</v>
      </c>
      <c r="P14" s="15" t="s">
        <v>378</v>
      </c>
      <c r="Q14" s="15" t="s">
        <v>423</v>
      </c>
      <c r="R14" s="15" t="s">
        <v>424</v>
      </c>
      <c r="S14" s="15" t="s">
        <v>425</v>
      </c>
      <c r="T14" s="15" t="s">
        <v>423</v>
      </c>
      <c r="U14" s="15" t="s">
        <v>426</v>
      </c>
      <c r="V14" s="15" t="s">
        <v>427</v>
      </c>
      <c r="W14" s="15" t="s">
        <v>428</v>
      </c>
      <c r="X14" s="15" t="s">
        <v>429</v>
      </c>
      <c r="Y14" s="15" t="s">
        <v>430</v>
      </c>
      <c r="Z14" s="15" t="s">
        <v>431</v>
      </c>
      <c r="AA14" s="15" t="s">
        <v>432</v>
      </c>
      <c r="AB14" s="15" t="s">
        <v>21</v>
      </c>
      <c r="AC14" s="15" t="s">
        <v>22</v>
      </c>
      <c r="AD14" s="15" t="s">
        <v>433</v>
      </c>
      <c r="AE14" s="15" t="s">
        <v>434</v>
      </c>
      <c r="AF14" s="15" t="s">
        <v>435</v>
      </c>
      <c r="AG14" s="15" t="s">
        <v>436</v>
      </c>
      <c r="AH14" s="15" t="s">
        <v>437</v>
      </c>
      <c r="AI14" s="15" t="s">
        <v>438</v>
      </c>
      <c r="AJ14" s="15" t="s">
        <v>439</v>
      </c>
      <c r="AK14" s="15" t="s">
        <v>440</v>
      </c>
      <c r="AL14" s="15" t="s">
        <v>441</v>
      </c>
      <c r="AM14" s="15" t="s">
        <v>442</v>
      </c>
      <c r="AN14" s="15" t="s">
        <v>443</v>
      </c>
      <c r="AO14" s="15" t="s">
        <v>423</v>
      </c>
      <c r="AP14" s="15" t="s">
        <v>444</v>
      </c>
      <c r="AQ14" s="15" t="s">
        <v>445</v>
      </c>
      <c r="AR14" s="15" t="s">
        <v>22</v>
      </c>
      <c r="AS14" s="15" t="s">
        <v>18</v>
      </c>
      <c r="AT14" s="15" t="s">
        <v>446</v>
      </c>
      <c r="AU14" s="15" t="s">
        <v>19</v>
      </c>
      <c r="AV14" s="15" t="s">
        <v>447</v>
      </c>
      <c r="AW14" s="15" t="s">
        <v>448</v>
      </c>
      <c r="AX14" s="15" t="s">
        <v>449</v>
      </c>
      <c r="AY14" s="15" t="s">
        <v>450</v>
      </c>
      <c r="AZ14" s="15" t="s">
        <v>451</v>
      </c>
      <c r="BA14" s="15" t="s">
        <v>452</v>
      </c>
      <c r="BB14" s="15" t="s">
        <v>453</v>
      </c>
      <c r="BC14" s="15" t="s">
        <v>454</v>
      </c>
      <c r="BD14" s="15" t="s">
        <v>455</v>
      </c>
      <c r="BE14" s="15" t="s">
        <v>456</v>
      </c>
      <c r="BF14" s="15" t="s">
        <v>457</v>
      </c>
      <c r="BG14" s="15" t="s">
        <v>458</v>
      </c>
      <c r="BH14" s="15" t="s">
        <v>459</v>
      </c>
      <c r="BI14" s="15" t="s">
        <v>460</v>
      </c>
      <c r="BJ14" s="15" t="s">
        <v>461</v>
      </c>
      <c r="BK14" s="15" t="s">
        <v>462</v>
      </c>
      <c r="BL14" s="15" t="s">
        <v>151</v>
      </c>
      <c r="BM14" s="15" t="s">
        <v>463</v>
      </c>
      <c r="BN14" s="15" t="s">
        <v>464</v>
      </c>
      <c r="BO14" s="15" t="s">
        <v>460</v>
      </c>
      <c r="BP14" s="15" t="s">
        <v>461</v>
      </c>
      <c r="BQ14" s="15" t="s">
        <v>465</v>
      </c>
      <c r="BR14" s="15" t="s">
        <v>466</v>
      </c>
      <c r="BS14" s="15" t="s">
        <v>467</v>
      </c>
      <c r="BT14" s="15" t="s">
        <v>468</v>
      </c>
      <c r="BU14" s="15" t="s">
        <v>469</v>
      </c>
      <c r="BV14" s="15" t="s">
        <v>470</v>
      </c>
      <c r="BW14" s="15" t="s">
        <v>471</v>
      </c>
      <c r="BX14" s="15" t="s">
        <v>472</v>
      </c>
      <c r="BY14" s="15" t="s">
        <v>473</v>
      </c>
      <c r="BZ14" s="15" t="s">
        <v>474</v>
      </c>
      <c r="CA14" s="15" t="s">
        <v>475</v>
      </c>
      <c r="CB14" s="15" t="s">
        <v>476</v>
      </c>
      <c r="CC14" s="15" t="s">
        <v>477</v>
      </c>
      <c r="CD14" s="15" t="s">
        <v>30</v>
      </c>
      <c r="CE14" s="15" t="s">
        <v>478</v>
      </c>
      <c r="CF14" s="15" t="s">
        <v>479</v>
      </c>
      <c r="CG14" s="15" t="s">
        <v>219</v>
      </c>
      <c r="CH14" s="15" t="s">
        <v>480</v>
      </c>
      <c r="CI14" s="15" t="s">
        <v>481</v>
      </c>
      <c r="CJ14" s="15" t="s">
        <v>472</v>
      </c>
      <c r="CK14" s="15" t="s">
        <v>423</v>
      </c>
      <c r="CL14" s="15" t="s">
        <v>419</v>
      </c>
      <c r="CM14" s="15" t="s">
        <v>422</v>
      </c>
      <c r="CN14" s="15" t="s">
        <v>482</v>
      </c>
      <c r="CO14" s="15" t="s">
        <v>450</v>
      </c>
      <c r="CP14" s="15" t="s">
        <v>483</v>
      </c>
      <c r="CQ14" s="15" t="s">
        <v>452</v>
      </c>
      <c r="CR14" s="15" t="s">
        <v>484</v>
      </c>
      <c r="CS14" s="15" t="s">
        <v>485</v>
      </c>
      <c r="CT14" s="15" t="s">
        <v>486</v>
      </c>
      <c r="CU14" s="15" t="s">
        <v>487</v>
      </c>
      <c r="CV14" s="15" t="s">
        <v>485</v>
      </c>
      <c r="CW14" s="15" t="s">
        <v>22</v>
      </c>
      <c r="CX14" s="15" t="s">
        <v>488</v>
      </c>
      <c r="CY14" s="15" t="s">
        <v>489</v>
      </c>
      <c r="CZ14" s="15" t="s">
        <v>490</v>
      </c>
      <c r="DA14" s="15" t="s">
        <v>491</v>
      </c>
      <c r="DB14" s="15" t="s">
        <v>492</v>
      </c>
      <c r="DC14" s="15" t="s">
        <v>493</v>
      </c>
      <c r="DD14" s="15" t="s">
        <v>481</v>
      </c>
      <c r="DE14" s="15" t="s">
        <v>472</v>
      </c>
      <c r="DF14" s="15" t="s">
        <v>494</v>
      </c>
      <c r="DG14" s="15" t="s">
        <v>495</v>
      </c>
      <c r="DH14" s="15" t="s">
        <v>496</v>
      </c>
      <c r="DI14" s="15" t="s">
        <v>497</v>
      </c>
      <c r="DJ14" s="15" t="s">
        <v>498</v>
      </c>
      <c r="DK14" s="15" t="s">
        <v>499</v>
      </c>
      <c r="DL14" s="15" t="s">
        <v>500</v>
      </c>
      <c r="DM14" s="15" t="s">
        <v>501</v>
      </c>
      <c r="DN14" s="15" t="s">
        <v>502</v>
      </c>
      <c r="DO14" s="15" t="s">
        <v>503</v>
      </c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</row>
    <row r="15" spans="1:254" ht="30">
      <c r="A15" s="17">
        <v>1</v>
      </c>
      <c r="B15" s="25" t="s">
        <v>510</v>
      </c>
      <c r="C15" s="5">
        <v>1</v>
      </c>
      <c r="D15" s="5"/>
      <c r="E15" s="5"/>
      <c r="F15" s="1">
        <v>1</v>
      </c>
      <c r="G15" s="1"/>
      <c r="H15" s="1"/>
      <c r="I15" s="11">
        <v>1</v>
      </c>
      <c r="J15" s="11"/>
      <c r="K15" s="11"/>
      <c r="L15" s="11">
        <v>1</v>
      </c>
      <c r="M15" s="11"/>
      <c r="N15" s="11"/>
      <c r="O15" s="11">
        <v>1</v>
      </c>
      <c r="P15" s="11"/>
      <c r="Q15" s="11"/>
      <c r="R15" s="11">
        <v>1</v>
      </c>
      <c r="S15" s="11"/>
      <c r="T15" s="11"/>
      <c r="U15" s="11">
        <v>1</v>
      </c>
      <c r="V15" s="11"/>
      <c r="W15" s="11"/>
      <c r="X15" s="11">
        <v>1</v>
      </c>
      <c r="Y15" s="11"/>
      <c r="Z15" s="11"/>
      <c r="AA15" s="11">
        <v>1</v>
      </c>
      <c r="AB15" s="11"/>
      <c r="AC15" s="28"/>
      <c r="AD15" s="28">
        <v>1</v>
      </c>
      <c r="AE15" s="28"/>
      <c r="AF15" s="11"/>
      <c r="AG15" s="11">
        <v>1</v>
      </c>
      <c r="AH15" s="11"/>
      <c r="AI15" s="11"/>
      <c r="AJ15" s="11">
        <v>1</v>
      </c>
      <c r="AK15" s="11"/>
      <c r="AL15" s="11"/>
      <c r="AM15" s="11">
        <v>1</v>
      </c>
      <c r="AN15" s="11"/>
      <c r="AO15" s="11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28">
        <v>1</v>
      </c>
      <c r="BR15" s="28"/>
      <c r="BS15" s="28"/>
      <c r="BT15" s="28">
        <v>1</v>
      </c>
      <c r="BU15" s="28"/>
      <c r="BV15" s="28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ht="30">
      <c r="A16" s="2">
        <v>2</v>
      </c>
      <c r="B16" s="25" t="s">
        <v>511</v>
      </c>
      <c r="C16" s="24"/>
      <c r="D16" s="24">
        <v>1</v>
      </c>
      <c r="E16" s="24"/>
      <c r="F16" s="1"/>
      <c r="G16" s="1">
        <v>1</v>
      </c>
      <c r="H16" s="1"/>
      <c r="I16" s="1"/>
      <c r="J16" s="1">
        <v>1</v>
      </c>
      <c r="K16" s="1"/>
      <c r="L16" s="1"/>
      <c r="M16" s="1">
        <v>1</v>
      </c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/>
      <c r="AB16" s="1">
        <v>1</v>
      </c>
      <c r="AC16" s="4"/>
      <c r="AD16" s="4"/>
      <c r="AE16" s="4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4"/>
      <c r="AQ16" s="4">
        <v>1</v>
      </c>
      <c r="AR16" s="4"/>
      <c r="AS16" s="4"/>
      <c r="AT16" s="4">
        <v>1</v>
      </c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4"/>
      <c r="BX16" s="4">
        <v>1</v>
      </c>
      <c r="BY16" s="4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ht="30">
      <c r="A17" s="2">
        <v>3</v>
      </c>
      <c r="B17" s="25" t="s">
        <v>512</v>
      </c>
      <c r="C17" s="24">
        <v>1</v>
      </c>
      <c r="D17" s="24"/>
      <c r="E17" s="24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/>
      <c r="Y17" s="1">
        <v>1</v>
      </c>
      <c r="Z17" s="1"/>
      <c r="AA17" s="1">
        <v>1</v>
      </c>
      <c r="AB17" s="1"/>
      <c r="AC17" s="4"/>
      <c r="AD17" s="4">
        <v>1</v>
      </c>
      <c r="AE17" s="4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4" ht="15.75">
      <c r="A18" s="2">
        <v>4</v>
      </c>
      <c r="B18" s="25" t="s">
        <v>513</v>
      </c>
      <c r="C18" s="24"/>
      <c r="D18" s="24">
        <v>1</v>
      </c>
      <c r="E18" s="24"/>
      <c r="F18" s="1"/>
      <c r="G18" s="1">
        <v>1</v>
      </c>
      <c r="H18" s="1"/>
      <c r="I18" s="1"/>
      <c r="J18" s="1">
        <v>1</v>
      </c>
      <c r="K18" s="1"/>
      <c r="L18" s="1"/>
      <c r="M18" s="1">
        <v>1</v>
      </c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4"/>
      <c r="AD18" s="4"/>
      <c r="AE18" s="4">
        <v>1</v>
      </c>
      <c r="AF18" s="1"/>
      <c r="AG18" s="1"/>
      <c r="AH18" s="1">
        <v>1</v>
      </c>
      <c r="AI18" s="1"/>
      <c r="AJ18" s="1"/>
      <c r="AK18" s="1">
        <v>1</v>
      </c>
      <c r="AL18" s="1"/>
      <c r="AM18" s="1"/>
      <c r="AN18" s="1">
        <v>1</v>
      </c>
      <c r="AO18" s="1"/>
      <c r="AP18" s="4"/>
      <c r="AQ18" s="4">
        <v>1</v>
      </c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/>
      <c r="BL18" s="4">
        <v>1</v>
      </c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/>
      <c r="CG18" s="4">
        <v>1</v>
      </c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4" ht="30">
      <c r="A19" s="2">
        <v>5</v>
      </c>
      <c r="B19" s="25" t="s">
        <v>514</v>
      </c>
      <c r="C19" s="24"/>
      <c r="D19" s="24">
        <v>1</v>
      </c>
      <c r="E19" s="24"/>
      <c r="F19" s="1"/>
      <c r="G19" s="1">
        <v>1</v>
      </c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4"/>
      <c r="AD19" s="4"/>
      <c r="AE19" s="4">
        <v>1</v>
      </c>
      <c r="AF19" s="1"/>
      <c r="AG19" s="1"/>
      <c r="AH19" s="1">
        <v>1</v>
      </c>
      <c r="AI19" s="1"/>
      <c r="AJ19" s="1"/>
      <c r="AK19" s="1">
        <v>1</v>
      </c>
      <c r="AL19" s="1"/>
      <c r="AM19" s="1"/>
      <c r="AN19" s="1">
        <v>1</v>
      </c>
      <c r="AO19" s="1"/>
      <c r="AP19" s="4"/>
      <c r="AQ19" s="4">
        <v>1</v>
      </c>
      <c r="AR19" s="4"/>
      <c r="AS19" s="4"/>
      <c r="AT19" s="4">
        <v>1</v>
      </c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ht="15.75">
      <c r="A20" s="2">
        <v>6</v>
      </c>
      <c r="B20" s="25" t="s">
        <v>515</v>
      </c>
      <c r="C20" s="24">
        <v>1</v>
      </c>
      <c r="D20" s="24"/>
      <c r="E20" s="24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4"/>
      <c r="AD20" s="4">
        <v>1</v>
      </c>
      <c r="AE20" s="4"/>
      <c r="AF20" s="1"/>
      <c r="AG20" s="1">
        <v>1</v>
      </c>
      <c r="AH20" s="1"/>
      <c r="AI20" s="1"/>
      <c r="AJ20" s="1">
        <v>1</v>
      </c>
      <c r="AK20" s="1"/>
      <c r="AL20" s="1"/>
      <c r="AM20" s="1">
        <v>1</v>
      </c>
      <c r="AN20" s="1"/>
      <c r="AO20" s="1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4" ht="30">
      <c r="A21" s="2">
        <v>7</v>
      </c>
      <c r="B21" s="25" t="s">
        <v>516</v>
      </c>
      <c r="C21" s="24"/>
      <c r="D21" s="24">
        <v>1</v>
      </c>
      <c r="E21" s="24"/>
      <c r="F21" s="1"/>
      <c r="G21" s="1">
        <v>1</v>
      </c>
      <c r="H21" s="1"/>
      <c r="I21" s="1"/>
      <c r="J21" s="1">
        <v>1</v>
      </c>
      <c r="K21" s="1"/>
      <c r="L21" s="1"/>
      <c r="M21" s="1">
        <v>1</v>
      </c>
      <c r="N21" s="1"/>
      <c r="O21" s="1"/>
      <c r="P21" s="1">
        <v>1</v>
      </c>
      <c r="Q21" s="1"/>
      <c r="R21" s="1"/>
      <c r="S21" s="1">
        <v>1</v>
      </c>
      <c r="T21" s="1"/>
      <c r="U21" s="1"/>
      <c r="V21" s="1">
        <v>1</v>
      </c>
      <c r="W21" s="1"/>
      <c r="X21" s="1"/>
      <c r="Y21" s="1">
        <v>1</v>
      </c>
      <c r="Z21" s="1"/>
      <c r="AA21" s="1"/>
      <c r="AB21" s="1">
        <v>1</v>
      </c>
      <c r="AC21" s="4"/>
      <c r="AD21" s="4"/>
      <c r="AE21" s="4">
        <v>1</v>
      </c>
      <c r="AF21" s="1"/>
      <c r="AG21" s="1"/>
      <c r="AH21" s="1">
        <v>1</v>
      </c>
      <c r="AI21" s="1"/>
      <c r="AJ21" s="1"/>
      <c r="AK21" s="1">
        <v>1</v>
      </c>
      <c r="AL21" s="1"/>
      <c r="AM21" s="1"/>
      <c r="AN21" s="1">
        <v>1</v>
      </c>
      <c r="AO21" s="1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>
      <c r="A22" s="23">
        <v>8</v>
      </c>
      <c r="B22" s="25" t="s">
        <v>517</v>
      </c>
      <c r="C22" s="23"/>
      <c r="D22" s="23"/>
      <c r="E22" s="23">
        <v>1</v>
      </c>
      <c r="F22" s="4"/>
      <c r="G22" s="4"/>
      <c r="H22" s="4">
        <v>1</v>
      </c>
      <c r="I22" s="4"/>
      <c r="J22" s="4"/>
      <c r="K22" s="4">
        <v>1</v>
      </c>
      <c r="L22" s="4"/>
      <c r="M22" s="4"/>
      <c r="N22" s="4">
        <v>1</v>
      </c>
      <c r="O22" s="4"/>
      <c r="P22" s="4"/>
      <c r="Q22" s="4">
        <v>1</v>
      </c>
      <c r="R22" s="4"/>
      <c r="S22" s="4"/>
      <c r="T22" s="29">
        <v>1</v>
      </c>
      <c r="U22" s="4"/>
      <c r="V22" s="4"/>
      <c r="W22" s="4">
        <v>1</v>
      </c>
      <c r="X22" s="4"/>
      <c r="Y22" s="4"/>
      <c r="Z22" s="4">
        <v>1</v>
      </c>
      <c r="AA22" s="4"/>
      <c r="AB22" s="4"/>
      <c r="AC22" s="4">
        <v>1</v>
      </c>
      <c r="AD22" s="4"/>
      <c r="AE22" s="4"/>
      <c r="AF22" s="4">
        <v>1</v>
      </c>
      <c r="AG22" s="4"/>
      <c r="AH22" s="4"/>
      <c r="AI22" s="4">
        <v>1</v>
      </c>
      <c r="AJ22" s="4"/>
      <c r="AK22" s="4"/>
      <c r="AL22" s="4">
        <v>1</v>
      </c>
      <c r="AM22" s="4"/>
      <c r="AN22" s="4"/>
      <c r="AO22" s="4">
        <v>1</v>
      </c>
      <c r="AP22" s="4"/>
      <c r="AQ22" s="4"/>
      <c r="AR22" s="4">
        <v>1</v>
      </c>
      <c r="AS22" s="4"/>
      <c r="AT22" s="4"/>
      <c r="AU22" s="4">
        <v>1</v>
      </c>
      <c r="AV22" s="4"/>
      <c r="AW22" s="4"/>
      <c r="AX22" s="4">
        <v>1</v>
      </c>
      <c r="AY22" s="4"/>
      <c r="AZ22" s="4"/>
      <c r="BA22" s="4">
        <v>1</v>
      </c>
      <c r="BB22" s="4"/>
      <c r="BC22" s="4"/>
      <c r="BD22" s="4">
        <v>1</v>
      </c>
      <c r="BE22" s="4"/>
      <c r="BF22" s="4"/>
      <c r="BG22" s="4">
        <v>1</v>
      </c>
      <c r="BH22" s="4"/>
      <c r="BI22" s="4"/>
      <c r="BJ22" s="4">
        <v>1</v>
      </c>
      <c r="BK22" s="4"/>
      <c r="BL22" s="4"/>
      <c r="BM22" s="4">
        <v>1</v>
      </c>
      <c r="BN22" s="4"/>
      <c r="BO22" s="4"/>
      <c r="BP22" s="4">
        <v>1</v>
      </c>
      <c r="BQ22" s="4"/>
      <c r="BR22" s="4"/>
      <c r="BS22" s="4">
        <v>1</v>
      </c>
      <c r="BT22" s="4"/>
      <c r="BU22" s="4"/>
      <c r="BV22" s="4">
        <v>1</v>
      </c>
      <c r="BW22" s="4"/>
      <c r="BX22" s="4"/>
      <c r="BY22" s="4">
        <v>1</v>
      </c>
      <c r="BZ22" s="4"/>
      <c r="CA22" s="4"/>
      <c r="CB22" s="4">
        <v>1</v>
      </c>
      <c r="CC22" s="4"/>
      <c r="CD22" s="4"/>
      <c r="CE22" s="4">
        <v>1</v>
      </c>
      <c r="CF22" s="4"/>
      <c r="CG22" s="4"/>
      <c r="CH22" s="4">
        <v>1</v>
      </c>
      <c r="CI22" s="4"/>
      <c r="CJ22" s="4"/>
      <c r="CK22" s="4">
        <v>1</v>
      </c>
      <c r="CL22" s="4"/>
      <c r="CM22" s="4"/>
      <c r="CN22" s="4">
        <v>1</v>
      </c>
      <c r="CO22" s="4"/>
      <c r="CP22" s="4"/>
      <c r="CQ22" s="4">
        <v>1</v>
      </c>
      <c r="CR22" s="4"/>
      <c r="CS22" s="4"/>
      <c r="CT22" s="4">
        <v>1</v>
      </c>
      <c r="CU22" s="4"/>
      <c r="CV22" s="4"/>
      <c r="CW22" s="4">
        <v>1</v>
      </c>
      <c r="CX22" s="4"/>
      <c r="CY22" s="4"/>
      <c r="CZ22" s="4">
        <v>1</v>
      </c>
      <c r="DA22" s="4"/>
      <c r="DB22" s="4"/>
      <c r="DC22" s="4">
        <v>1</v>
      </c>
      <c r="DD22" s="4"/>
      <c r="DE22" s="4"/>
      <c r="DF22" s="4">
        <v>1</v>
      </c>
      <c r="DG22" s="4"/>
      <c r="DH22" s="4"/>
      <c r="DI22" s="4">
        <v>1</v>
      </c>
      <c r="DJ22" s="4"/>
      <c r="DK22" s="4"/>
      <c r="DL22" s="4">
        <v>1</v>
      </c>
      <c r="DM22" s="4"/>
      <c r="DN22" s="4"/>
      <c r="DO22" s="4">
        <v>1</v>
      </c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ht="30">
      <c r="A23" s="23">
        <v>9</v>
      </c>
      <c r="B23" s="25" t="s">
        <v>695</v>
      </c>
      <c r="C23" s="23"/>
      <c r="D23" s="23">
        <v>1</v>
      </c>
      <c r="E23" s="23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29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ht="30">
      <c r="A24" s="23">
        <v>10</v>
      </c>
      <c r="B24" s="25" t="s">
        <v>696</v>
      </c>
      <c r="C24" s="23">
        <v>1</v>
      </c>
      <c r="D24" s="23"/>
      <c r="E24" s="23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29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4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15.75">
      <c r="A25" s="23">
        <v>11</v>
      </c>
      <c r="B25" s="25" t="s">
        <v>697</v>
      </c>
      <c r="C25" s="23"/>
      <c r="D25" s="23">
        <v>1</v>
      </c>
      <c r="E25" s="23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29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  <c r="AI25" s="4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/>
      <c r="CP25" s="4">
        <v>1</v>
      </c>
      <c r="CQ25" s="4"/>
      <c r="CR25" s="4"/>
      <c r="CS25" s="4">
        <v>1</v>
      </c>
      <c r="CT25" s="4"/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30">
      <c r="A26" s="23">
        <v>12</v>
      </c>
      <c r="B26" s="25" t="s">
        <v>698</v>
      </c>
      <c r="C26" s="23">
        <v>1</v>
      </c>
      <c r="D26" s="23"/>
      <c r="E26" s="23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29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4"/>
      <c r="AJ26" s="4">
        <v>1</v>
      </c>
      <c r="AK26" s="4"/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4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>
        <v>1</v>
      </c>
      <c r="BL26" s="4"/>
      <c r="BM26" s="4"/>
      <c r="BN26" s="4">
        <v>1</v>
      </c>
      <c r="BO26" s="4"/>
      <c r="BP26" s="4"/>
      <c r="BQ26" s="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ht="15.75">
      <c r="A27" s="49" t="s">
        <v>504</v>
      </c>
      <c r="B27" s="50"/>
      <c r="C27" s="30">
        <v>12</v>
      </c>
      <c r="D27" s="30">
        <v>12</v>
      </c>
      <c r="E27" s="30">
        <v>12</v>
      </c>
      <c r="F27" s="30">
        <v>12</v>
      </c>
      <c r="G27" s="30">
        <v>12</v>
      </c>
      <c r="H27" s="30">
        <v>12</v>
      </c>
      <c r="I27" s="30">
        <v>12</v>
      </c>
      <c r="J27" s="30">
        <v>12</v>
      </c>
      <c r="K27" s="30">
        <v>12</v>
      </c>
      <c r="L27" s="30">
        <v>12</v>
      </c>
      <c r="M27" s="30">
        <v>12</v>
      </c>
      <c r="N27" s="30">
        <v>12</v>
      </c>
      <c r="O27" s="30">
        <v>12</v>
      </c>
      <c r="P27" s="30">
        <v>12</v>
      </c>
      <c r="Q27" s="30">
        <v>12</v>
      </c>
      <c r="R27" s="30">
        <v>12</v>
      </c>
      <c r="S27" s="30">
        <v>12</v>
      </c>
      <c r="T27" s="30">
        <v>12</v>
      </c>
      <c r="U27" s="30">
        <v>12</v>
      </c>
      <c r="V27" s="30">
        <v>12</v>
      </c>
      <c r="W27" s="30">
        <v>12</v>
      </c>
      <c r="X27" s="30">
        <v>12</v>
      </c>
      <c r="Y27" s="30">
        <v>12</v>
      </c>
      <c r="Z27" s="30">
        <v>12</v>
      </c>
      <c r="AA27" s="30">
        <v>12</v>
      </c>
      <c r="AB27" s="30">
        <v>12</v>
      </c>
      <c r="AC27" s="30">
        <v>12</v>
      </c>
      <c r="AD27" s="30">
        <v>12</v>
      </c>
      <c r="AE27" s="30">
        <v>12</v>
      </c>
      <c r="AF27" s="30">
        <v>12</v>
      </c>
      <c r="AG27" s="30">
        <v>12</v>
      </c>
      <c r="AH27" s="30">
        <v>12</v>
      </c>
      <c r="AI27" s="30">
        <v>12</v>
      </c>
      <c r="AJ27" s="30">
        <v>12</v>
      </c>
      <c r="AK27" s="30">
        <v>12</v>
      </c>
      <c r="AL27" s="30">
        <v>12</v>
      </c>
      <c r="AM27" s="30">
        <v>12</v>
      </c>
      <c r="AN27" s="30">
        <v>12</v>
      </c>
      <c r="AO27" s="30">
        <v>12</v>
      </c>
      <c r="AP27" s="30">
        <v>12</v>
      </c>
      <c r="AQ27" s="30">
        <v>12</v>
      </c>
      <c r="AR27" s="30">
        <v>12</v>
      </c>
      <c r="AS27" s="30">
        <v>12</v>
      </c>
      <c r="AT27" s="30">
        <v>12</v>
      </c>
      <c r="AU27" s="30">
        <v>12</v>
      </c>
      <c r="AV27" s="30">
        <v>12</v>
      </c>
      <c r="AW27" s="30">
        <v>12</v>
      </c>
      <c r="AX27" s="30">
        <v>12</v>
      </c>
      <c r="AY27" s="30">
        <v>12</v>
      </c>
      <c r="AZ27" s="30">
        <v>12</v>
      </c>
      <c r="BA27" s="30">
        <v>12</v>
      </c>
      <c r="BB27" s="30">
        <v>12</v>
      </c>
      <c r="BC27" s="30">
        <v>12</v>
      </c>
      <c r="BD27" s="30">
        <v>12</v>
      </c>
      <c r="BE27" s="30">
        <v>12</v>
      </c>
      <c r="BF27" s="30">
        <v>12</v>
      </c>
      <c r="BG27" s="30">
        <v>12</v>
      </c>
      <c r="BH27" s="30">
        <v>12</v>
      </c>
      <c r="BI27" s="30">
        <v>12</v>
      </c>
      <c r="BJ27" s="30">
        <v>12</v>
      </c>
      <c r="BK27" s="30">
        <v>12</v>
      </c>
      <c r="BL27" s="30">
        <v>12</v>
      </c>
      <c r="BM27" s="30">
        <v>12</v>
      </c>
      <c r="BN27" s="30">
        <v>12</v>
      </c>
      <c r="BO27" s="30">
        <v>12</v>
      </c>
      <c r="BP27" s="30">
        <v>12</v>
      </c>
      <c r="BQ27" s="30">
        <v>12</v>
      </c>
      <c r="BR27" s="30">
        <v>12</v>
      </c>
      <c r="BS27" s="30">
        <v>12</v>
      </c>
      <c r="BT27" s="30">
        <v>12</v>
      </c>
      <c r="BU27" s="30">
        <v>12</v>
      </c>
      <c r="BV27" s="30">
        <v>12</v>
      </c>
      <c r="BW27" s="30">
        <v>12</v>
      </c>
      <c r="BX27" s="30">
        <v>12</v>
      </c>
      <c r="BY27" s="30">
        <v>12</v>
      </c>
      <c r="BZ27" s="30">
        <v>12</v>
      </c>
      <c r="CA27" s="30">
        <v>12</v>
      </c>
      <c r="CB27" s="30">
        <v>12</v>
      </c>
      <c r="CC27" s="30">
        <v>12</v>
      </c>
      <c r="CD27" s="30">
        <v>12</v>
      </c>
      <c r="CE27" s="30">
        <v>12</v>
      </c>
      <c r="CF27" s="30">
        <v>12</v>
      </c>
      <c r="CG27" s="30">
        <v>12</v>
      </c>
      <c r="CH27" s="30">
        <v>12</v>
      </c>
      <c r="CI27" s="30">
        <v>12</v>
      </c>
      <c r="CJ27" s="30">
        <v>12</v>
      </c>
      <c r="CK27" s="30">
        <v>12</v>
      </c>
      <c r="CL27" s="30">
        <v>12</v>
      </c>
      <c r="CM27" s="30">
        <v>12</v>
      </c>
      <c r="CN27" s="30">
        <v>12</v>
      </c>
      <c r="CO27" s="30">
        <v>12</v>
      </c>
      <c r="CP27" s="30">
        <v>12</v>
      </c>
      <c r="CQ27" s="30">
        <v>12</v>
      </c>
      <c r="CR27" s="30">
        <v>12</v>
      </c>
      <c r="CS27" s="30">
        <v>12</v>
      </c>
      <c r="CT27" s="30">
        <v>12</v>
      </c>
      <c r="CU27" s="30">
        <v>12</v>
      </c>
      <c r="CV27" s="30">
        <v>12</v>
      </c>
      <c r="CW27" s="30">
        <v>12</v>
      </c>
      <c r="CX27" s="30">
        <v>12</v>
      </c>
      <c r="CY27" s="30">
        <v>12</v>
      </c>
      <c r="CZ27" s="30">
        <v>12</v>
      </c>
      <c r="DA27" s="30">
        <v>12</v>
      </c>
      <c r="DB27" s="30">
        <v>12</v>
      </c>
      <c r="DC27" s="30">
        <v>12</v>
      </c>
      <c r="DD27" s="30">
        <v>12</v>
      </c>
      <c r="DE27" s="30">
        <v>12</v>
      </c>
      <c r="DF27" s="30">
        <v>12</v>
      </c>
      <c r="DG27" s="30">
        <v>12</v>
      </c>
      <c r="DH27" s="30">
        <v>12</v>
      </c>
      <c r="DI27" s="30">
        <v>12</v>
      </c>
      <c r="DJ27" s="30">
        <v>12</v>
      </c>
      <c r="DK27" s="30">
        <v>12</v>
      </c>
      <c r="DL27" s="30">
        <v>12</v>
      </c>
      <c r="DM27" s="30">
        <v>12</v>
      </c>
      <c r="DN27" s="30">
        <v>12</v>
      </c>
      <c r="DO27" s="30">
        <v>12</v>
      </c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ht="15.75">
      <c r="A28" s="51" t="s">
        <v>218</v>
      </c>
      <c r="B28" s="52"/>
      <c r="C28" s="31">
        <f>D27/16%</f>
        <v>75</v>
      </c>
      <c r="D28" s="31">
        <f>E27/16%</f>
        <v>75</v>
      </c>
      <c r="E28" s="31">
        <f t="shared" ref="E28:BO28" si="0">E27/16%</f>
        <v>75</v>
      </c>
      <c r="F28" s="31">
        <f t="shared" si="0"/>
        <v>75</v>
      </c>
      <c r="G28" s="31">
        <f t="shared" si="0"/>
        <v>75</v>
      </c>
      <c r="H28" s="31">
        <f t="shared" si="0"/>
        <v>75</v>
      </c>
      <c r="I28" s="31">
        <f t="shared" si="0"/>
        <v>75</v>
      </c>
      <c r="J28" s="31">
        <f t="shared" si="0"/>
        <v>75</v>
      </c>
      <c r="K28" s="31">
        <f t="shared" si="0"/>
        <v>75</v>
      </c>
      <c r="L28" s="31">
        <f t="shared" si="0"/>
        <v>75</v>
      </c>
      <c r="M28" s="31">
        <f t="shared" si="0"/>
        <v>75</v>
      </c>
      <c r="N28" s="31">
        <f t="shared" si="0"/>
        <v>75</v>
      </c>
      <c r="O28" s="31">
        <f t="shared" si="0"/>
        <v>75</v>
      </c>
      <c r="P28" s="31">
        <f t="shared" si="0"/>
        <v>75</v>
      </c>
      <c r="Q28" s="31">
        <f t="shared" si="0"/>
        <v>75</v>
      </c>
      <c r="R28" s="31">
        <f t="shared" si="0"/>
        <v>75</v>
      </c>
      <c r="S28" s="31">
        <f t="shared" si="0"/>
        <v>75</v>
      </c>
      <c r="T28" s="31">
        <f t="shared" si="0"/>
        <v>75</v>
      </c>
      <c r="U28" s="31">
        <f t="shared" si="0"/>
        <v>75</v>
      </c>
      <c r="V28" s="31">
        <f t="shared" si="0"/>
        <v>75</v>
      </c>
      <c r="W28" s="31">
        <f t="shared" si="0"/>
        <v>75</v>
      </c>
      <c r="X28" s="31">
        <f t="shared" si="0"/>
        <v>75</v>
      </c>
      <c r="Y28" s="31">
        <f t="shared" si="0"/>
        <v>75</v>
      </c>
      <c r="Z28" s="31">
        <f t="shared" si="0"/>
        <v>75</v>
      </c>
      <c r="AA28" s="31">
        <f t="shared" si="0"/>
        <v>75</v>
      </c>
      <c r="AB28" s="31">
        <f t="shared" si="0"/>
        <v>75</v>
      </c>
      <c r="AC28" s="31">
        <f t="shared" si="0"/>
        <v>75</v>
      </c>
      <c r="AD28" s="31">
        <f t="shared" si="0"/>
        <v>75</v>
      </c>
      <c r="AE28" s="31">
        <f t="shared" si="0"/>
        <v>75</v>
      </c>
      <c r="AF28" s="31">
        <f t="shared" si="0"/>
        <v>75</v>
      </c>
      <c r="AG28" s="31">
        <f t="shared" si="0"/>
        <v>75</v>
      </c>
      <c r="AH28" s="31">
        <f t="shared" si="0"/>
        <v>75</v>
      </c>
      <c r="AI28" s="31">
        <f t="shared" si="0"/>
        <v>75</v>
      </c>
      <c r="AJ28" s="31">
        <f t="shared" si="0"/>
        <v>75</v>
      </c>
      <c r="AK28" s="31">
        <f t="shared" si="0"/>
        <v>75</v>
      </c>
      <c r="AL28" s="31">
        <f t="shared" si="0"/>
        <v>75</v>
      </c>
      <c r="AM28" s="31">
        <f t="shared" si="0"/>
        <v>75</v>
      </c>
      <c r="AN28" s="31">
        <f t="shared" si="0"/>
        <v>75</v>
      </c>
      <c r="AO28" s="31">
        <f t="shared" si="0"/>
        <v>75</v>
      </c>
      <c r="AP28" s="31">
        <f t="shared" si="0"/>
        <v>75</v>
      </c>
      <c r="AQ28" s="31">
        <f t="shared" si="0"/>
        <v>75</v>
      </c>
      <c r="AR28" s="31">
        <f t="shared" si="0"/>
        <v>75</v>
      </c>
      <c r="AS28" s="31">
        <f t="shared" si="0"/>
        <v>75</v>
      </c>
      <c r="AT28" s="31">
        <f t="shared" si="0"/>
        <v>75</v>
      </c>
      <c r="AU28" s="31">
        <f t="shared" si="0"/>
        <v>75</v>
      </c>
      <c r="AV28" s="31">
        <f t="shared" si="0"/>
        <v>75</v>
      </c>
      <c r="AW28" s="31">
        <f t="shared" si="0"/>
        <v>75</v>
      </c>
      <c r="AX28" s="31">
        <f t="shared" si="0"/>
        <v>75</v>
      </c>
      <c r="AY28" s="31">
        <f t="shared" si="0"/>
        <v>75</v>
      </c>
      <c r="AZ28" s="31">
        <f t="shared" si="0"/>
        <v>75</v>
      </c>
      <c r="BA28" s="31">
        <f t="shared" si="0"/>
        <v>75</v>
      </c>
      <c r="BB28" s="31">
        <f t="shared" si="0"/>
        <v>75</v>
      </c>
      <c r="BC28" s="31">
        <f t="shared" si="0"/>
        <v>75</v>
      </c>
      <c r="BD28" s="31">
        <f t="shared" si="0"/>
        <v>75</v>
      </c>
      <c r="BE28" s="31">
        <f t="shared" si="0"/>
        <v>75</v>
      </c>
      <c r="BF28" s="31">
        <f t="shared" si="0"/>
        <v>75</v>
      </c>
      <c r="BG28" s="31">
        <f t="shared" si="0"/>
        <v>75</v>
      </c>
      <c r="BH28" s="31">
        <f t="shared" si="0"/>
        <v>75</v>
      </c>
      <c r="BI28" s="31">
        <f t="shared" si="0"/>
        <v>75</v>
      </c>
      <c r="BJ28" s="31">
        <f t="shared" si="0"/>
        <v>75</v>
      </c>
      <c r="BK28" s="31">
        <f t="shared" si="0"/>
        <v>75</v>
      </c>
      <c r="BL28" s="31">
        <f t="shared" si="0"/>
        <v>75</v>
      </c>
      <c r="BM28" s="31">
        <f t="shared" si="0"/>
        <v>75</v>
      </c>
      <c r="BN28" s="31">
        <f t="shared" si="0"/>
        <v>75</v>
      </c>
      <c r="BO28" s="31">
        <f t="shared" si="0"/>
        <v>75</v>
      </c>
      <c r="BP28" s="31">
        <f t="shared" ref="BP28:DO28" si="1">BP27/16%</f>
        <v>75</v>
      </c>
      <c r="BQ28" s="31">
        <f t="shared" si="1"/>
        <v>75</v>
      </c>
      <c r="BR28" s="31">
        <f t="shared" si="1"/>
        <v>75</v>
      </c>
      <c r="BS28" s="31">
        <f t="shared" si="1"/>
        <v>75</v>
      </c>
      <c r="BT28" s="31">
        <f t="shared" si="1"/>
        <v>75</v>
      </c>
      <c r="BU28" s="31">
        <f t="shared" si="1"/>
        <v>75</v>
      </c>
      <c r="BV28" s="31">
        <f t="shared" si="1"/>
        <v>75</v>
      </c>
      <c r="BW28" s="31">
        <f t="shared" si="1"/>
        <v>75</v>
      </c>
      <c r="BX28" s="31">
        <f t="shared" si="1"/>
        <v>75</v>
      </c>
      <c r="BY28" s="31">
        <f t="shared" si="1"/>
        <v>75</v>
      </c>
      <c r="BZ28" s="31">
        <f t="shared" si="1"/>
        <v>75</v>
      </c>
      <c r="CA28" s="31">
        <f t="shared" si="1"/>
        <v>75</v>
      </c>
      <c r="CB28" s="31">
        <f t="shared" si="1"/>
        <v>75</v>
      </c>
      <c r="CC28" s="31">
        <f t="shared" si="1"/>
        <v>75</v>
      </c>
      <c r="CD28" s="31">
        <f t="shared" si="1"/>
        <v>75</v>
      </c>
      <c r="CE28" s="31">
        <f t="shared" si="1"/>
        <v>75</v>
      </c>
      <c r="CF28" s="31">
        <f t="shared" si="1"/>
        <v>75</v>
      </c>
      <c r="CG28" s="31">
        <f t="shared" si="1"/>
        <v>75</v>
      </c>
      <c r="CH28" s="31">
        <f t="shared" si="1"/>
        <v>75</v>
      </c>
      <c r="CI28" s="31">
        <f t="shared" si="1"/>
        <v>75</v>
      </c>
      <c r="CJ28" s="31">
        <f t="shared" si="1"/>
        <v>75</v>
      </c>
      <c r="CK28" s="31">
        <f t="shared" si="1"/>
        <v>75</v>
      </c>
      <c r="CL28" s="31">
        <f t="shared" si="1"/>
        <v>75</v>
      </c>
      <c r="CM28" s="31">
        <f t="shared" si="1"/>
        <v>75</v>
      </c>
      <c r="CN28" s="31">
        <f t="shared" si="1"/>
        <v>75</v>
      </c>
      <c r="CO28" s="31">
        <f t="shared" si="1"/>
        <v>75</v>
      </c>
      <c r="CP28" s="31">
        <f t="shared" si="1"/>
        <v>75</v>
      </c>
      <c r="CQ28" s="31">
        <f t="shared" si="1"/>
        <v>75</v>
      </c>
      <c r="CR28" s="31">
        <f t="shared" si="1"/>
        <v>75</v>
      </c>
      <c r="CS28" s="31">
        <f t="shared" si="1"/>
        <v>75</v>
      </c>
      <c r="CT28" s="31">
        <f t="shared" si="1"/>
        <v>75</v>
      </c>
      <c r="CU28" s="31">
        <f t="shared" si="1"/>
        <v>75</v>
      </c>
      <c r="CV28" s="31">
        <f t="shared" si="1"/>
        <v>75</v>
      </c>
      <c r="CW28" s="31">
        <f t="shared" si="1"/>
        <v>75</v>
      </c>
      <c r="CX28" s="31">
        <f t="shared" si="1"/>
        <v>75</v>
      </c>
      <c r="CY28" s="31">
        <f t="shared" si="1"/>
        <v>75</v>
      </c>
      <c r="CZ28" s="31">
        <f t="shared" si="1"/>
        <v>75</v>
      </c>
      <c r="DA28" s="31">
        <f t="shared" si="1"/>
        <v>75</v>
      </c>
      <c r="DB28" s="31">
        <f t="shared" si="1"/>
        <v>75</v>
      </c>
      <c r="DC28" s="31">
        <f t="shared" si="1"/>
        <v>75</v>
      </c>
      <c r="DD28" s="31">
        <f t="shared" si="1"/>
        <v>75</v>
      </c>
      <c r="DE28" s="31">
        <f t="shared" si="1"/>
        <v>75</v>
      </c>
      <c r="DF28" s="31">
        <f t="shared" si="1"/>
        <v>75</v>
      </c>
      <c r="DG28" s="31">
        <f t="shared" si="1"/>
        <v>75</v>
      </c>
      <c r="DH28" s="31">
        <f t="shared" si="1"/>
        <v>75</v>
      </c>
      <c r="DI28" s="31">
        <f t="shared" si="1"/>
        <v>75</v>
      </c>
      <c r="DJ28" s="31">
        <f t="shared" si="1"/>
        <v>75</v>
      </c>
      <c r="DK28" s="31">
        <f t="shared" si="1"/>
        <v>75</v>
      </c>
      <c r="DL28" s="31">
        <f t="shared" si="1"/>
        <v>75</v>
      </c>
      <c r="DM28" s="31">
        <f t="shared" si="1"/>
        <v>75</v>
      </c>
      <c r="DN28" s="31">
        <f t="shared" si="1"/>
        <v>75</v>
      </c>
      <c r="DO28" s="31">
        <f t="shared" si="1"/>
        <v>75</v>
      </c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ht="15.75">
      <c r="B29" s="32"/>
      <c r="C29" s="33"/>
      <c r="T29" s="32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ht="15.75">
      <c r="B30" t="s">
        <v>209</v>
      </c>
      <c r="T30" s="32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ht="15.75">
      <c r="B31" t="s">
        <v>210</v>
      </c>
      <c r="C31" t="s">
        <v>505</v>
      </c>
      <c r="D31" s="22" t="e">
        <f>(#REF!+F28+I28+L28+O28+R28+U28)/7</f>
        <v>#REF!</v>
      </c>
      <c r="E31" t="e">
        <f>D31/100*16</f>
        <v>#REF!</v>
      </c>
      <c r="T31" s="32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ht="15.75">
      <c r="B32" t="s">
        <v>211</v>
      </c>
      <c r="C32" t="s">
        <v>505</v>
      </c>
      <c r="D32" s="22">
        <f>(C28+G28+J28+M28+P28+S28+V28)/7</f>
        <v>75</v>
      </c>
      <c r="E32">
        <f>D32/100*16</f>
        <v>12</v>
      </c>
      <c r="T32" s="32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2:254" ht="15.75">
      <c r="B33" t="s">
        <v>212</v>
      </c>
      <c r="C33" t="s">
        <v>505</v>
      </c>
      <c r="D33" s="22">
        <f>(E28+H28+K28+N28+Q28+T28+W28)/7</f>
        <v>75</v>
      </c>
      <c r="E33">
        <f>D33/100*16</f>
        <v>12</v>
      </c>
      <c r="T33" s="32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2:254">
      <c r="D34" s="18" t="e">
        <f>SUM(D31:D33)</f>
        <v>#REF!</v>
      </c>
      <c r="E34" s="19" t="e">
        <f>SUM(E31:E33)</f>
        <v>#REF!</v>
      </c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2:254">
      <c r="B35" t="s">
        <v>210</v>
      </c>
      <c r="C35" t="s">
        <v>506</v>
      </c>
      <c r="D35" s="22">
        <f>(X28+AA28+AD28+AG28+AJ28+AM28+AP28+AS28+AV28+AY28+BB28+BE28)/12</f>
        <v>75</v>
      </c>
      <c r="E35" s="14">
        <f>D35/100*16</f>
        <v>12</v>
      </c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2:254">
      <c r="B36" t="s">
        <v>211</v>
      </c>
      <c r="C36" t="s">
        <v>506</v>
      </c>
      <c r="D36" s="22">
        <f>(Y28+AB28+AE28+AH28+AK28+AN28+AQ28+AT28+AW28+AZ28+BC28+BC28+BF28)/12</f>
        <v>81.25</v>
      </c>
      <c r="E36" s="14">
        <f>D36/100*16</f>
        <v>13</v>
      </c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2:254">
      <c r="B37" t="s">
        <v>212</v>
      </c>
      <c r="C37" t="s">
        <v>506</v>
      </c>
      <c r="D37" s="22">
        <f>(Z28+AC28+AF28+AI28+AL28+AO28+AR28+AU28+AX28+BA28+BD28+BG28)/12</f>
        <v>75</v>
      </c>
      <c r="E37" s="14">
        <f>D37/100*16</f>
        <v>12</v>
      </c>
    </row>
    <row r="38" spans="2:254" ht="39" customHeight="1">
      <c r="D38" s="18">
        <v>100</v>
      </c>
      <c r="E38" s="18">
        <v>16</v>
      </c>
    </row>
    <row r="39" spans="2:254">
      <c r="B39" t="s">
        <v>210</v>
      </c>
      <c r="C39" t="s">
        <v>507</v>
      </c>
      <c r="D39" s="22">
        <f>(BH28+BK28+BN28+BQ28+BT28)/5</f>
        <v>75</v>
      </c>
      <c r="E39">
        <f>D39/100*16</f>
        <v>12</v>
      </c>
    </row>
    <row r="40" spans="2:254">
      <c r="B40" t="s">
        <v>211</v>
      </c>
      <c r="C40" t="s">
        <v>507</v>
      </c>
      <c r="D40" s="22">
        <f>(BI28+BL28+BO28+BR28+BU28)/5</f>
        <v>75</v>
      </c>
      <c r="E40">
        <f>D40/100*16</f>
        <v>12</v>
      </c>
    </row>
    <row r="41" spans="2:254">
      <c r="B41" t="s">
        <v>212</v>
      </c>
      <c r="C41" t="s">
        <v>507</v>
      </c>
      <c r="D41" s="22">
        <f>(BJ28+BM28+BP28+BS28+BV28)/5</f>
        <v>75</v>
      </c>
      <c r="E41">
        <f>D41/100*16</f>
        <v>12</v>
      </c>
    </row>
    <row r="42" spans="2:254">
      <c r="D42" s="18">
        <f>SUM(D39:D41)</f>
        <v>225</v>
      </c>
      <c r="E42" s="19">
        <f>SUM(E39:E41)</f>
        <v>36</v>
      </c>
    </row>
    <row r="43" spans="2:254">
      <c r="B43" t="s">
        <v>210</v>
      </c>
      <c r="C43" t="s">
        <v>508</v>
      </c>
      <c r="D43" s="22">
        <f>(BW28+BZ28+CC28+CF28+CI28+CL28+CO28+CR28+CU28+CX28)/10</f>
        <v>75</v>
      </c>
      <c r="E43">
        <f>D43/100*16</f>
        <v>12</v>
      </c>
    </row>
    <row r="44" spans="2:254">
      <c r="B44" t="s">
        <v>211</v>
      </c>
      <c r="C44" t="s">
        <v>508</v>
      </c>
      <c r="D44" s="22">
        <f>(BX28+CA28+CD28+CG28+CJ28+CM28+CP28+CS28+CV28+CY28)/10</f>
        <v>75</v>
      </c>
      <c r="E44">
        <f>D44/100*16</f>
        <v>12</v>
      </c>
    </row>
    <row r="45" spans="2:254">
      <c r="B45" t="s">
        <v>212</v>
      </c>
      <c r="C45" t="s">
        <v>508</v>
      </c>
      <c r="D45" s="22">
        <f>(BY28+CB28+CE28+CH28+CK28+CN28+CQ28+CT28+CW28+CZ28)/10</f>
        <v>75</v>
      </c>
      <c r="E45">
        <f>D45/100*16</f>
        <v>12</v>
      </c>
    </row>
    <row r="46" spans="2:254">
      <c r="D46" s="19">
        <f>SUM(D43:D45)</f>
        <v>225</v>
      </c>
      <c r="E46" s="19">
        <f>SUM(E43:E45)</f>
        <v>36</v>
      </c>
    </row>
    <row r="47" spans="2:254">
      <c r="B47" t="s">
        <v>210</v>
      </c>
      <c r="C47" t="s">
        <v>509</v>
      </c>
      <c r="D47" s="22">
        <f>(DA28+DD28+DG28+DJ28+DM28)/5</f>
        <v>75</v>
      </c>
      <c r="E47">
        <f>D47/100*16</f>
        <v>12</v>
      </c>
    </row>
    <row r="48" spans="2:254">
      <c r="B48" t="s">
        <v>211</v>
      </c>
      <c r="C48" t="s">
        <v>509</v>
      </c>
      <c r="D48" s="22">
        <f>(DB28+DE28+DH28+DK28+DN28)/5</f>
        <v>75</v>
      </c>
      <c r="E48">
        <f>D48/100*16</f>
        <v>12</v>
      </c>
    </row>
    <row r="49" spans="2:5">
      <c r="B49" t="s">
        <v>212</v>
      </c>
      <c r="C49" t="s">
        <v>509</v>
      </c>
      <c r="D49" s="22">
        <f>(DC28+DF28+DI28+DL28+DO28)/5</f>
        <v>75</v>
      </c>
      <c r="E49">
        <f>D49/100*16</f>
        <v>12</v>
      </c>
    </row>
    <row r="50" spans="2:5">
      <c r="D50" s="19">
        <f>SUM(D47:D49)</f>
        <v>225</v>
      </c>
      <c r="E50" s="19">
        <f>SUM(E47:E49)</f>
        <v>36</v>
      </c>
    </row>
  </sheetData>
  <mergeCells count="110">
    <mergeCell ref="AG13:AI13"/>
    <mergeCell ref="AJ13:AL13"/>
    <mergeCell ref="AM13:AO13"/>
    <mergeCell ref="DJ13:DL13"/>
    <mergeCell ref="DM13:DO13"/>
    <mergeCell ref="A27:B27"/>
    <mergeCell ref="A28:B28"/>
    <mergeCell ref="CR13:CT13"/>
    <mergeCell ref="CU13:CW13"/>
    <mergeCell ref="CX13:CZ13"/>
    <mergeCell ref="DA13:DC13"/>
    <mergeCell ref="DD13:DF13"/>
    <mergeCell ref="DG13:DI13"/>
    <mergeCell ref="BZ13:CB13"/>
    <mergeCell ref="CC13:CE13"/>
    <mergeCell ref="CF13:CH13"/>
    <mergeCell ref="CI13:CK13"/>
    <mergeCell ref="CL13:CN13"/>
    <mergeCell ref="CO13:CQ13"/>
    <mergeCell ref="BH13:BJ13"/>
    <mergeCell ref="BK13:BM13"/>
    <mergeCell ref="BN13:BP13"/>
    <mergeCell ref="BQ13:BS13"/>
    <mergeCell ref="BT13:BV13"/>
    <mergeCell ref="CI11:CQ11"/>
    <mergeCell ref="BW13:BY13"/>
    <mergeCell ref="AP13:AR13"/>
    <mergeCell ref="AS13:AU13"/>
    <mergeCell ref="AD13:AF13"/>
    <mergeCell ref="DG12:DI12"/>
    <mergeCell ref="DJ12:DL12"/>
    <mergeCell ref="DM12:DO12"/>
    <mergeCell ref="C13:E13"/>
    <mergeCell ref="F13:H13"/>
    <mergeCell ref="I13:K13"/>
    <mergeCell ref="L13:N13"/>
    <mergeCell ref="O13:Q13"/>
    <mergeCell ref="R13:T13"/>
    <mergeCell ref="U13:W13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R12:T12"/>
    <mergeCell ref="AS11:AX11"/>
    <mergeCell ref="AY11:BG11"/>
    <mergeCell ref="BH11:BM11"/>
    <mergeCell ref="BN11:BV11"/>
    <mergeCell ref="BW11:CB11"/>
    <mergeCell ref="CC11:CH11"/>
    <mergeCell ref="U12:W12"/>
    <mergeCell ref="X12:Z12"/>
    <mergeCell ref="AA12:AC12"/>
    <mergeCell ref="AD12:AF12"/>
    <mergeCell ref="AG12:AI12"/>
    <mergeCell ref="AJ12:AL12"/>
    <mergeCell ref="CF12:CH12"/>
    <mergeCell ref="CR11:CZ11"/>
    <mergeCell ref="DA11:DF11"/>
    <mergeCell ref="BK12:BM12"/>
    <mergeCell ref="BN12:BP12"/>
    <mergeCell ref="BW4:CH4"/>
    <mergeCell ref="CI4:CZ4"/>
    <mergeCell ref="DA4:DO4"/>
    <mergeCell ref="C5:W10"/>
    <mergeCell ref="X5:AR5"/>
    <mergeCell ref="AS5:BG5"/>
    <mergeCell ref="BH5:BV5"/>
    <mergeCell ref="BW5:CH5"/>
    <mergeCell ref="CI5:CZ5"/>
    <mergeCell ref="DA5:DO5"/>
    <mergeCell ref="CI12:CK12"/>
    <mergeCell ref="CL12:CN12"/>
    <mergeCell ref="BE12:BG12"/>
    <mergeCell ref="BH12:BJ12"/>
    <mergeCell ref="DG11:DO11"/>
    <mergeCell ref="C12:E12"/>
    <mergeCell ref="F12:H12"/>
    <mergeCell ref="I12:K12"/>
    <mergeCell ref="L12:N12"/>
    <mergeCell ref="O12:Q12"/>
    <mergeCell ref="A2:O2"/>
    <mergeCell ref="A4:A14"/>
    <mergeCell ref="B4:B14"/>
    <mergeCell ref="C4:W4"/>
    <mergeCell ref="X4:BG4"/>
    <mergeCell ref="BH4:BV4"/>
    <mergeCell ref="C11:K11"/>
    <mergeCell ref="L11:W11"/>
    <mergeCell ref="X11:AF11"/>
    <mergeCell ref="AG11:AR11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AV13:AX13"/>
    <mergeCell ref="AY13:BA13"/>
    <mergeCell ref="BB13:BD13"/>
    <mergeCell ref="BE13:BG13"/>
    <mergeCell ref="X13:Z13"/>
    <mergeCell ref="AA13:A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4"/>
  <sheetViews>
    <sheetView topLeftCell="A4" workbookViewId="0">
      <selection activeCell="C31" sqref="C31"/>
    </sheetView>
  </sheetViews>
  <sheetFormatPr defaultRowHeight="15"/>
  <cols>
    <col min="2" max="2" width="31.140625" customWidth="1"/>
  </cols>
  <sheetData>
    <row r="1" spans="1:254" ht="15.75">
      <c r="A1" s="6" t="s">
        <v>34</v>
      </c>
      <c r="B1" s="12" t="s">
        <v>518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>
      <c r="A2" s="37" t="s">
        <v>706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7"/>
      <c r="P2" s="7"/>
      <c r="Q2" s="7"/>
      <c r="R2" s="7"/>
      <c r="S2" s="7"/>
      <c r="T2" s="7"/>
      <c r="U2" s="7"/>
      <c r="V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>
      <c r="A5" s="38" t="s">
        <v>0</v>
      </c>
      <c r="B5" s="38" t="s">
        <v>1</v>
      </c>
      <c r="C5" s="39" t="s">
        <v>14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 t="s">
        <v>2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1" t="s">
        <v>23</v>
      </c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 t="s">
        <v>27</v>
      </c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7" t="s">
        <v>31</v>
      </c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</row>
    <row r="6" spans="1:254" ht="15.75" customHeight="1">
      <c r="A6" s="38"/>
      <c r="B6" s="38"/>
      <c r="C6" s="44" t="s">
        <v>15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 t="s">
        <v>13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 t="s">
        <v>3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53" t="s">
        <v>330</v>
      </c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44" t="s">
        <v>35</v>
      </c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 t="s">
        <v>28</v>
      </c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8" t="s">
        <v>36</v>
      </c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 t="s">
        <v>37</v>
      </c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 t="s">
        <v>29</v>
      </c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3" t="s">
        <v>32</v>
      </c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</row>
    <row r="7" spans="1:254" ht="0.75" customHeight="1">
      <c r="A7" s="38"/>
      <c r="B7" s="38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>
      <c r="A8" s="38"/>
      <c r="B8" s="3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>
      <c r="A9" s="38"/>
      <c r="B9" s="38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>
      <c r="A10" s="38"/>
      <c r="B10" s="3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>
      <c r="A11" s="38"/>
      <c r="B11" s="3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>
      <c r="A12" s="38"/>
      <c r="B12" s="38"/>
      <c r="C12" s="44" t="s">
        <v>519</v>
      </c>
      <c r="D12" s="44" t="s">
        <v>5</v>
      </c>
      <c r="E12" s="44" t="s">
        <v>6</v>
      </c>
      <c r="F12" s="44" t="s">
        <v>520</v>
      </c>
      <c r="G12" s="44" t="s">
        <v>7</v>
      </c>
      <c r="H12" s="44" t="s">
        <v>8</v>
      </c>
      <c r="I12" s="44" t="s">
        <v>521</v>
      </c>
      <c r="J12" s="44" t="s">
        <v>9</v>
      </c>
      <c r="K12" s="44" t="s">
        <v>10</v>
      </c>
      <c r="L12" s="44" t="s">
        <v>522</v>
      </c>
      <c r="M12" s="44" t="s">
        <v>9</v>
      </c>
      <c r="N12" s="44" t="s">
        <v>10</v>
      </c>
      <c r="O12" s="44" t="s">
        <v>523</v>
      </c>
      <c r="P12" s="44"/>
      <c r="Q12" s="44"/>
      <c r="R12" s="44" t="s">
        <v>5</v>
      </c>
      <c r="S12" s="44"/>
      <c r="T12" s="44"/>
      <c r="U12" s="44" t="s">
        <v>524</v>
      </c>
      <c r="V12" s="44"/>
      <c r="W12" s="44"/>
      <c r="X12" s="44" t="s">
        <v>12</v>
      </c>
      <c r="Y12" s="44"/>
      <c r="Z12" s="44"/>
      <c r="AA12" s="44" t="s">
        <v>7</v>
      </c>
      <c r="AB12" s="44"/>
      <c r="AC12" s="44"/>
      <c r="AD12" s="44" t="s">
        <v>8</v>
      </c>
      <c r="AE12" s="44"/>
      <c r="AF12" s="44"/>
      <c r="AG12" s="43" t="s">
        <v>341</v>
      </c>
      <c r="AH12" s="43"/>
      <c r="AI12" s="43"/>
      <c r="AJ12" s="44" t="s">
        <v>9</v>
      </c>
      <c r="AK12" s="44"/>
      <c r="AL12" s="44"/>
      <c r="AM12" s="43" t="s">
        <v>525</v>
      </c>
      <c r="AN12" s="43"/>
      <c r="AO12" s="43"/>
      <c r="AP12" s="43" t="s">
        <v>526</v>
      </c>
      <c r="AQ12" s="43"/>
      <c r="AR12" s="43"/>
      <c r="AS12" s="43" t="s">
        <v>527</v>
      </c>
      <c r="AT12" s="43"/>
      <c r="AU12" s="43"/>
      <c r="AV12" s="43" t="s">
        <v>528</v>
      </c>
      <c r="AW12" s="43"/>
      <c r="AX12" s="43"/>
      <c r="AY12" s="43" t="s">
        <v>529</v>
      </c>
      <c r="AZ12" s="43"/>
      <c r="BA12" s="43"/>
      <c r="BB12" s="43" t="s">
        <v>530</v>
      </c>
      <c r="BC12" s="43"/>
      <c r="BD12" s="43"/>
      <c r="BE12" s="43" t="s">
        <v>531</v>
      </c>
      <c r="BF12" s="43"/>
      <c r="BG12" s="43"/>
      <c r="BH12" s="43" t="s">
        <v>532</v>
      </c>
      <c r="BI12" s="43"/>
      <c r="BJ12" s="43"/>
      <c r="BK12" s="43" t="s">
        <v>533</v>
      </c>
      <c r="BL12" s="43"/>
      <c r="BM12" s="43"/>
      <c r="BN12" s="43" t="s">
        <v>534</v>
      </c>
      <c r="BO12" s="43"/>
      <c r="BP12" s="43"/>
      <c r="BQ12" s="43" t="s">
        <v>535</v>
      </c>
      <c r="BR12" s="43"/>
      <c r="BS12" s="43"/>
      <c r="BT12" s="43" t="s">
        <v>536</v>
      </c>
      <c r="BU12" s="43"/>
      <c r="BV12" s="43"/>
      <c r="BW12" s="43" t="s">
        <v>537</v>
      </c>
      <c r="BX12" s="43"/>
      <c r="BY12" s="43"/>
      <c r="BZ12" s="43" t="s">
        <v>538</v>
      </c>
      <c r="CA12" s="43"/>
      <c r="CB12" s="43"/>
      <c r="CC12" s="43" t="s">
        <v>539</v>
      </c>
      <c r="CD12" s="43"/>
      <c r="CE12" s="43"/>
      <c r="CF12" s="43" t="s">
        <v>540</v>
      </c>
      <c r="CG12" s="43"/>
      <c r="CH12" s="43"/>
      <c r="CI12" s="43" t="s">
        <v>541</v>
      </c>
      <c r="CJ12" s="43"/>
      <c r="CK12" s="43"/>
      <c r="CL12" s="43" t="s">
        <v>542</v>
      </c>
      <c r="CM12" s="43"/>
      <c r="CN12" s="43"/>
      <c r="CO12" s="43" t="s">
        <v>543</v>
      </c>
      <c r="CP12" s="43"/>
      <c r="CQ12" s="43"/>
      <c r="CR12" s="43" t="s">
        <v>544</v>
      </c>
      <c r="CS12" s="43"/>
      <c r="CT12" s="43"/>
      <c r="CU12" s="43" t="s">
        <v>545</v>
      </c>
      <c r="CV12" s="43"/>
      <c r="CW12" s="43"/>
      <c r="CX12" s="43" t="s">
        <v>546</v>
      </c>
      <c r="CY12" s="43"/>
      <c r="CZ12" s="43"/>
      <c r="DA12" s="43" t="s">
        <v>547</v>
      </c>
      <c r="DB12" s="43"/>
      <c r="DC12" s="43"/>
      <c r="DD12" s="43" t="s">
        <v>548</v>
      </c>
      <c r="DE12" s="43"/>
      <c r="DF12" s="43"/>
      <c r="DG12" s="43" t="s">
        <v>549</v>
      </c>
      <c r="DH12" s="43"/>
      <c r="DI12" s="43"/>
      <c r="DJ12" s="43" t="s">
        <v>550</v>
      </c>
      <c r="DK12" s="43"/>
      <c r="DL12" s="43"/>
      <c r="DM12" s="43" t="s">
        <v>551</v>
      </c>
      <c r="DN12" s="43"/>
      <c r="DO12" s="43"/>
      <c r="DP12" s="43" t="s">
        <v>552</v>
      </c>
      <c r="DQ12" s="43"/>
      <c r="DR12" s="43"/>
    </row>
    <row r="13" spans="1:254" ht="59.25" customHeight="1">
      <c r="A13" s="38"/>
      <c r="B13" s="38"/>
      <c r="C13" s="45" t="s">
        <v>553</v>
      </c>
      <c r="D13" s="45"/>
      <c r="E13" s="45"/>
      <c r="F13" s="45" t="s">
        <v>554</v>
      </c>
      <c r="G13" s="45"/>
      <c r="H13" s="45"/>
      <c r="I13" s="45" t="s">
        <v>555</v>
      </c>
      <c r="J13" s="45"/>
      <c r="K13" s="45"/>
      <c r="L13" s="45" t="s">
        <v>556</v>
      </c>
      <c r="M13" s="45"/>
      <c r="N13" s="45"/>
      <c r="O13" s="45" t="s">
        <v>557</v>
      </c>
      <c r="P13" s="45"/>
      <c r="Q13" s="45"/>
      <c r="R13" s="45" t="s">
        <v>558</v>
      </c>
      <c r="S13" s="45"/>
      <c r="T13" s="45"/>
      <c r="U13" s="45" t="s">
        <v>559</v>
      </c>
      <c r="V13" s="45"/>
      <c r="W13" s="45"/>
      <c r="X13" s="45" t="s">
        <v>560</v>
      </c>
      <c r="Y13" s="45"/>
      <c r="Z13" s="45"/>
      <c r="AA13" s="45" t="s">
        <v>561</v>
      </c>
      <c r="AB13" s="45"/>
      <c r="AC13" s="45"/>
      <c r="AD13" s="45" t="s">
        <v>562</v>
      </c>
      <c r="AE13" s="45"/>
      <c r="AF13" s="45"/>
      <c r="AG13" s="45" t="s">
        <v>563</v>
      </c>
      <c r="AH13" s="45"/>
      <c r="AI13" s="45"/>
      <c r="AJ13" s="45" t="s">
        <v>564</v>
      </c>
      <c r="AK13" s="45"/>
      <c r="AL13" s="45"/>
      <c r="AM13" s="45" t="s">
        <v>565</v>
      </c>
      <c r="AN13" s="45"/>
      <c r="AO13" s="45"/>
      <c r="AP13" s="45" t="s">
        <v>566</v>
      </c>
      <c r="AQ13" s="45"/>
      <c r="AR13" s="45"/>
      <c r="AS13" s="45" t="s">
        <v>567</v>
      </c>
      <c r="AT13" s="45"/>
      <c r="AU13" s="45"/>
      <c r="AV13" s="45" t="s">
        <v>568</v>
      </c>
      <c r="AW13" s="45"/>
      <c r="AX13" s="45"/>
      <c r="AY13" s="45" t="s">
        <v>569</v>
      </c>
      <c r="AZ13" s="45"/>
      <c r="BA13" s="45"/>
      <c r="BB13" s="45" t="s">
        <v>570</v>
      </c>
      <c r="BC13" s="45"/>
      <c r="BD13" s="45"/>
      <c r="BE13" s="45" t="s">
        <v>571</v>
      </c>
      <c r="BF13" s="45"/>
      <c r="BG13" s="45"/>
      <c r="BH13" s="45" t="s">
        <v>572</v>
      </c>
      <c r="BI13" s="45"/>
      <c r="BJ13" s="45"/>
      <c r="BK13" s="45" t="s">
        <v>573</v>
      </c>
      <c r="BL13" s="45"/>
      <c r="BM13" s="45"/>
      <c r="BN13" s="45" t="s">
        <v>574</v>
      </c>
      <c r="BO13" s="45"/>
      <c r="BP13" s="45"/>
      <c r="BQ13" s="45" t="s">
        <v>575</v>
      </c>
      <c r="BR13" s="45"/>
      <c r="BS13" s="45"/>
      <c r="BT13" s="45" t="s">
        <v>576</v>
      </c>
      <c r="BU13" s="45"/>
      <c r="BV13" s="45"/>
      <c r="BW13" s="45" t="s">
        <v>577</v>
      </c>
      <c r="BX13" s="45"/>
      <c r="BY13" s="45"/>
      <c r="BZ13" s="45" t="s">
        <v>578</v>
      </c>
      <c r="CA13" s="45"/>
      <c r="CB13" s="45"/>
      <c r="CC13" s="45" t="s">
        <v>579</v>
      </c>
      <c r="CD13" s="45"/>
      <c r="CE13" s="45"/>
      <c r="CF13" s="45" t="s">
        <v>580</v>
      </c>
      <c r="CG13" s="45"/>
      <c r="CH13" s="45"/>
      <c r="CI13" s="45" t="s">
        <v>581</v>
      </c>
      <c r="CJ13" s="45"/>
      <c r="CK13" s="45"/>
      <c r="CL13" s="45" t="s">
        <v>582</v>
      </c>
      <c r="CM13" s="45"/>
      <c r="CN13" s="45"/>
      <c r="CO13" s="45" t="s">
        <v>583</v>
      </c>
      <c r="CP13" s="45"/>
      <c r="CQ13" s="45"/>
      <c r="CR13" s="45" t="s">
        <v>584</v>
      </c>
      <c r="CS13" s="45"/>
      <c r="CT13" s="45"/>
      <c r="CU13" s="45" t="s">
        <v>585</v>
      </c>
      <c r="CV13" s="45"/>
      <c r="CW13" s="45"/>
      <c r="CX13" s="45" t="s">
        <v>586</v>
      </c>
      <c r="CY13" s="45"/>
      <c r="CZ13" s="45"/>
      <c r="DA13" s="45" t="s">
        <v>587</v>
      </c>
      <c r="DB13" s="45"/>
      <c r="DC13" s="45"/>
      <c r="DD13" s="45" t="s">
        <v>588</v>
      </c>
      <c r="DE13" s="45"/>
      <c r="DF13" s="45"/>
      <c r="DG13" s="45" t="s">
        <v>589</v>
      </c>
      <c r="DH13" s="45"/>
      <c r="DI13" s="45"/>
      <c r="DJ13" s="45" t="s">
        <v>590</v>
      </c>
      <c r="DK13" s="45"/>
      <c r="DL13" s="45"/>
      <c r="DM13" s="45" t="s">
        <v>591</v>
      </c>
      <c r="DN13" s="45"/>
      <c r="DO13" s="45"/>
      <c r="DP13" s="45" t="s">
        <v>592</v>
      </c>
      <c r="DQ13" s="45"/>
      <c r="DR13" s="45"/>
    </row>
    <row r="14" spans="1:254" ht="120">
      <c r="A14" s="38"/>
      <c r="B14" s="38"/>
      <c r="C14" s="15" t="s">
        <v>593</v>
      </c>
      <c r="D14" s="15" t="s">
        <v>594</v>
      </c>
      <c r="E14" s="15" t="s">
        <v>595</v>
      </c>
      <c r="F14" s="15" t="s">
        <v>424</v>
      </c>
      <c r="G14" s="15" t="s">
        <v>460</v>
      </c>
      <c r="H14" s="15" t="s">
        <v>461</v>
      </c>
      <c r="I14" s="15" t="s">
        <v>596</v>
      </c>
      <c r="J14" s="15" t="s">
        <v>597</v>
      </c>
      <c r="K14" s="15" t="s">
        <v>598</v>
      </c>
      <c r="L14" s="15" t="s">
        <v>599</v>
      </c>
      <c r="M14" s="15" t="s">
        <v>600</v>
      </c>
      <c r="N14" s="15" t="s">
        <v>601</v>
      </c>
      <c r="O14" s="15" t="s">
        <v>602</v>
      </c>
      <c r="P14" s="15" t="s">
        <v>446</v>
      </c>
      <c r="Q14" s="15" t="s">
        <v>19</v>
      </c>
      <c r="R14" s="15" t="s">
        <v>20</v>
      </c>
      <c r="S14" s="15" t="s">
        <v>603</v>
      </c>
      <c r="T14" s="15" t="s">
        <v>604</v>
      </c>
      <c r="U14" s="15" t="s">
        <v>444</v>
      </c>
      <c r="V14" s="15" t="s">
        <v>603</v>
      </c>
      <c r="W14" s="15" t="s">
        <v>22</v>
      </c>
      <c r="X14" s="15" t="s">
        <v>16</v>
      </c>
      <c r="Y14" s="15" t="s">
        <v>605</v>
      </c>
      <c r="Z14" s="15" t="s">
        <v>606</v>
      </c>
      <c r="AA14" s="15" t="s">
        <v>487</v>
      </c>
      <c r="AB14" s="15" t="s">
        <v>607</v>
      </c>
      <c r="AC14" s="15" t="s">
        <v>604</v>
      </c>
      <c r="AD14" s="15" t="s">
        <v>608</v>
      </c>
      <c r="AE14" s="15" t="s">
        <v>609</v>
      </c>
      <c r="AF14" s="15" t="s">
        <v>610</v>
      </c>
      <c r="AG14" s="15" t="s">
        <v>611</v>
      </c>
      <c r="AH14" s="15" t="s">
        <v>612</v>
      </c>
      <c r="AI14" s="15" t="s">
        <v>613</v>
      </c>
      <c r="AJ14" s="15" t="s">
        <v>44</v>
      </c>
      <c r="AK14" s="15" t="s">
        <v>614</v>
      </c>
      <c r="AL14" s="15" t="s">
        <v>615</v>
      </c>
      <c r="AM14" s="15" t="s">
        <v>616</v>
      </c>
      <c r="AN14" s="15" t="s">
        <v>460</v>
      </c>
      <c r="AO14" s="15" t="s">
        <v>617</v>
      </c>
      <c r="AP14" s="15" t="s">
        <v>618</v>
      </c>
      <c r="AQ14" s="15" t="s">
        <v>619</v>
      </c>
      <c r="AR14" s="15" t="s">
        <v>620</v>
      </c>
      <c r="AS14" s="15" t="s">
        <v>46</v>
      </c>
      <c r="AT14" s="15" t="s">
        <v>47</v>
      </c>
      <c r="AU14" s="15" t="s">
        <v>48</v>
      </c>
      <c r="AV14" s="15" t="s">
        <v>621</v>
      </c>
      <c r="AW14" s="15" t="s">
        <v>622</v>
      </c>
      <c r="AX14" s="15" t="s">
        <v>623</v>
      </c>
      <c r="AY14" s="15" t="s">
        <v>624</v>
      </c>
      <c r="AZ14" s="15" t="s">
        <v>625</v>
      </c>
      <c r="BA14" s="15" t="s">
        <v>626</v>
      </c>
      <c r="BB14" s="15" t="s">
        <v>627</v>
      </c>
      <c r="BC14" s="15" t="s">
        <v>603</v>
      </c>
      <c r="BD14" s="15" t="s">
        <v>628</v>
      </c>
      <c r="BE14" s="15" t="s">
        <v>49</v>
      </c>
      <c r="BF14" s="15" t="s">
        <v>420</v>
      </c>
      <c r="BG14" s="15" t="s">
        <v>50</v>
      </c>
      <c r="BH14" s="15" t="s">
        <v>413</v>
      </c>
      <c r="BI14" s="15" t="s">
        <v>629</v>
      </c>
      <c r="BJ14" s="15" t="s">
        <v>630</v>
      </c>
      <c r="BK14" s="15" t="s">
        <v>631</v>
      </c>
      <c r="BL14" s="15" t="s">
        <v>632</v>
      </c>
      <c r="BM14" s="15" t="s">
        <v>51</v>
      </c>
      <c r="BN14" s="15" t="s">
        <v>24</v>
      </c>
      <c r="BO14" s="15" t="s">
        <v>414</v>
      </c>
      <c r="BP14" s="15" t="s">
        <v>415</v>
      </c>
      <c r="BQ14" s="15" t="s">
        <v>633</v>
      </c>
      <c r="BR14" s="15" t="s">
        <v>420</v>
      </c>
      <c r="BS14" s="15" t="s">
        <v>617</v>
      </c>
      <c r="BT14" s="15" t="s">
        <v>634</v>
      </c>
      <c r="BU14" s="15" t="s">
        <v>635</v>
      </c>
      <c r="BV14" s="15" t="s">
        <v>636</v>
      </c>
      <c r="BW14" s="15" t="s">
        <v>33</v>
      </c>
      <c r="BX14" s="15" t="s">
        <v>637</v>
      </c>
      <c r="BY14" s="15" t="s">
        <v>42</v>
      </c>
      <c r="BZ14" s="15" t="s">
        <v>638</v>
      </c>
      <c r="CA14" s="15" t="s">
        <v>639</v>
      </c>
      <c r="CB14" s="15" t="s">
        <v>640</v>
      </c>
      <c r="CC14" s="15" t="s">
        <v>641</v>
      </c>
      <c r="CD14" s="15" t="s">
        <v>642</v>
      </c>
      <c r="CE14" s="15" t="s">
        <v>643</v>
      </c>
      <c r="CF14" s="15" t="s">
        <v>644</v>
      </c>
      <c r="CG14" s="15" t="s">
        <v>645</v>
      </c>
      <c r="CH14" s="15" t="s">
        <v>463</v>
      </c>
      <c r="CI14" s="15" t="s">
        <v>646</v>
      </c>
      <c r="CJ14" s="15" t="s">
        <v>647</v>
      </c>
      <c r="CK14" s="15" t="s">
        <v>480</v>
      </c>
      <c r="CL14" s="15" t="s">
        <v>648</v>
      </c>
      <c r="CM14" s="15" t="s">
        <v>649</v>
      </c>
      <c r="CN14" s="15" t="s">
        <v>650</v>
      </c>
      <c r="CO14" s="15" t="s">
        <v>651</v>
      </c>
      <c r="CP14" s="15" t="s">
        <v>52</v>
      </c>
      <c r="CQ14" s="15" t="s">
        <v>652</v>
      </c>
      <c r="CR14" s="15" t="s">
        <v>653</v>
      </c>
      <c r="CS14" s="15" t="s">
        <v>654</v>
      </c>
      <c r="CT14" s="15" t="s">
        <v>655</v>
      </c>
      <c r="CU14" s="15" t="s">
        <v>656</v>
      </c>
      <c r="CV14" s="15" t="s">
        <v>657</v>
      </c>
      <c r="CW14" s="15" t="s">
        <v>658</v>
      </c>
      <c r="CX14" s="15" t="s">
        <v>659</v>
      </c>
      <c r="CY14" s="15" t="s">
        <v>660</v>
      </c>
      <c r="CZ14" s="15" t="s">
        <v>661</v>
      </c>
      <c r="DA14" s="15" t="s">
        <v>662</v>
      </c>
      <c r="DB14" s="15" t="s">
        <v>663</v>
      </c>
      <c r="DC14" s="15" t="s">
        <v>664</v>
      </c>
      <c r="DD14" s="15" t="s">
        <v>665</v>
      </c>
      <c r="DE14" s="15" t="s">
        <v>666</v>
      </c>
      <c r="DF14" s="15" t="s">
        <v>470</v>
      </c>
      <c r="DG14" s="15" t="s">
        <v>667</v>
      </c>
      <c r="DH14" s="15" t="s">
        <v>668</v>
      </c>
      <c r="DI14" s="15" t="s">
        <v>669</v>
      </c>
      <c r="DJ14" s="15" t="s">
        <v>670</v>
      </c>
      <c r="DK14" s="15" t="s">
        <v>671</v>
      </c>
      <c r="DL14" s="15" t="s">
        <v>672</v>
      </c>
      <c r="DM14" s="15" t="s">
        <v>673</v>
      </c>
      <c r="DN14" s="15" t="s">
        <v>674</v>
      </c>
      <c r="DO14" s="15" t="s">
        <v>675</v>
      </c>
      <c r="DP14" s="15" t="s">
        <v>676</v>
      </c>
      <c r="DQ14" s="15" t="s">
        <v>677</v>
      </c>
      <c r="DR14" s="15" t="s">
        <v>678</v>
      </c>
    </row>
    <row r="15" spans="1:254" ht="30">
      <c r="A15" s="17">
        <v>1</v>
      </c>
      <c r="B15" s="25" t="s">
        <v>679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/>
      <c r="AZ15" s="4">
        <v>1</v>
      </c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/>
      <c r="BU15" s="4">
        <v>1</v>
      </c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ht="15.75">
      <c r="A16" s="2">
        <v>2</v>
      </c>
      <c r="B16" s="25" t="s">
        <v>680</v>
      </c>
      <c r="C16" s="4">
        <v>1</v>
      </c>
      <c r="D16" s="4"/>
      <c r="E16" s="4"/>
      <c r="F16" s="4">
        <v>1</v>
      </c>
      <c r="G16" s="4"/>
      <c r="H16" s="4"/>
      <c r="I16" s="4"/>
      <c r="J16" s="4">
        <v>1</v>
      </c>
      <c r="K16" s="4"/>
      <c r="L16" s="4"/>
      <c r="M16" s="4">
        <v>1</v>
      </c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/>
      <c r="AE16" s="4">
        <v>1</v>
      </c>
      <c r="AF16" s="4"/>
      <c r="AG16" s="4"/>
      <c r="AH16" s="4">
        <v>1</v>
      </c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/>
      <c r="AZ16" s="4">
        <v>1</v>
      </c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/>
      <c r="BL16" s="4">
        <v>1</v>
      </c>
      <c r="BM16" s="4"/>
      <c r="BN16" s="4">
        <v>1</v>
      </c>
      <c r="BO16" s="4"/>
      <c r="BP16" s="4"/>
      <c r="BQ16" s="4">
        <v>1</v>
      </c>
      <c r="BR16" s="4"/>
      <c r="BS16" s="4"/>
      <c r="BT16" s="4"/>
      <c r="BU16" s="4">
        <v>1</v>
      </c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ht="15.75">
      <c r="A17" s="2">
        <v>3</v>
      </c>
      <c r="B17" s="25" t="s">
        <v>681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4" ht="30">
      <c r="A18" s="2">
        <v>4</v>
      </c>
      <c r="B18" s="25" t="s">
        <v>682</v>
      </c>
      <c r="C18" s="4"/>
      <c r="D18" s="4">
        <v>1</v>
      </c>
      <c r="E18" s="4"/>
      <c r="F18" s="4">
        <v>1</v>
      </c>
      <c r="G18" s="4"/>
      <c r="H18" s="4"/>
      <c r="I18" s="4"/>
      <c r="J18" s="4">
        <v>1</v>
      </c>
      <c r="K18" s="4"/>
      <c r="L18" s="4"/>
      <c r="M18" s="4"/>
      <c r="N18" s="4">
        <v>1</v>
      </c>
      <c r="O18" s="4">
        <v>1</v>
      </c>
      <c r="P18" s="4"/>
      <c r="Q18" s="4"/>
      <c r="R18" s="4">
        <v>1</v>
      </c>
      <c r="S18" s="4"/>
      <c r="T18" s="4"/>
      <c r="U18" s="4"/>
      <c r="V18" s="4">
        <v>1</v>
      </c>
      <c r="W18" s="4"/>
      <c r="X18" s="4"/>
      <c r="Y18" s="4">
        <v>1</v>
      </c>
      <c r="Z18" s="4"/>
      <c r="AA18" s="4"/>
      <c r="AB18" s="4">
        <v>1</v>
      </c>
      <c r="AC18" s="4"/>
      <c r="AD18" s="4"/>
      <c r="AE18" s="4">
        <v>1</v>
      </c>
      <c r="AF18" s="4"/>
      <c r="AG18" s="4"/>
      <c r="AH18" s="4"/>
      <c r="AI18" s="4">
        <v>1</v>
      </c>
      <c r="AJ18" s="4"/>
      <c r="AK18" s="4">
        <v>1</v>
      </c>
      <c r="AL18" s="4"/>
      <c r="AM18" s="4"/>
      <c r="AN18" s="4">
        <v>1</v>
      </c>
      <c r="AO18" s="4"/>
      <c r="AP18" s="4">
        <v>1</v>
      </c>
      <c r="AQ18" s="4"/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>
        <v>1</v>
      </c>
      <c r="BI18" s="4"/>
      <c r="BJ18" s="4"/>
      <c r="BK18" s="4"/>
      <c r="BL18" s="4">
        <v>1</v>
      </c>
      <c r="BM18" s="4"/>
      <c r="BN18" s="4"/>
      <c r="BO18" s="4">
        <v>1</v>
      </c>
      <c r="BP18" s="4"/>
      <c r="BQ18" s="4">
        <v>1</v>
      </c>
      <c r="BR18" s="4"/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/>
      <c r="CM18" s="4">
        <v>1</v>
      </c>
      <c r="CN18" s="4"/>
      <c r="CO18" s="4">
        <v>1</v>
      </c>
      <c r="CP18" s="4"/>
      <c r="CQ18" s="4"/>
      <c r="CR18" s="4"/>
      <c r="CS18" s="4">
        <v>1</v>
      </c>
      <c r="CT18" s="4"/>
      <c r="CU18" s="4">
        <v>1</v>
      </c>
      <c r="CV18" s="4"/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>
        <v>1</v>
      </c>
      <c r="DH18" s="4"/>
      <c r="DI18" s="4"/>
      <c r="DJ18" s="4">
        <v>1</v>
      </c>
      <c r="DK18" s="4"/>
      <c r="DL18" s="4"/>
      <c r="DM18" s="4"/>
      <c r="DN18" s="4">
        <v>1</v>
      </c>
      <c r="DO18" s="4"/>
      <c r="DP18" s="4"/>
      <c r="DQ18" s="4">
        <v>1</v>
      </c>
      <c r="DR18" s="4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4" ht="30">
      <c r="A19" s="2">
        <v>5</v>
      </c>
      <c r="B19" s="25" t="s">
        <v>683</v>
      </c>
      <c r="C19" s="4"/>
      <c r="D19" s="4">
        <v>1</v>
      </c>
      <c r="E19" s="4"/>
      <c r="F19" s="4">
        <v>1</v>
      </c>
      <c r="G19" s="4"/>
      <c r="H19" s="4"/>
      <c r="I19" s="4">
        <v>1</v>
      </c>
      <c r="J19" s="4"/>
      <c r="K19" s="4"/>
      <c r="L19" s="4">
        <v>1</v>
      </c>
      <c r="M19" s="4"/>
      <c r="N19" s="4"/>
      <c r="O19" s="4">
        <v>1</v>
      </c>
      <c r="P19" s="4"/>
      <c r="Q19" s="4"/>
      <c r="R19" s="4">
        <v>1</v>
      </c>
      <c r="S19" s="4"/>
      <c r="T19" s="4"/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/>
      <c r="AH19" s="4">
        <v>1</v>
      </c>
      <c r="AI19" s="4"/>
      <c r="AJ19" s="4">
        <v>1</v>
      </c>
      <c r="AK19" s="4"/>
      <c r="AL19" s="4"/>
      <c r="AM19" s="4">
        <v>1</v>
      </c>
      <c r="AN19" s="4"/>
      <c r="AO19" s="4"/>
      <c r="AP19" s="4">
        <v>1</v>
      </c>
      <c r="AQ19" s="4"/>
      <c r="AR19" s="4"/>
      <c r="AS19" s="4">
        <v>1</v>
      </c>
      <c r="AT19" s="4"/>
      <c r="AU19" s="4"/>
      <c r="AV19" s="4">
        <v>1</v>
      </c>
      <c r="AW19" s="4"/>
      <c r="AX19" s="4"/>
      <c r="AY19" s="4"/>
      <c r="AZ19" s="4">
        <v>1</v>
      </c>
      <c r="BA19" s="4"/>
      <c r="BB19" s="4">
        <v>1</v>
      </c>
      <c r="BC19" s="4"/>
      <c r="BD19" s="4"/>
      <c r="BE19" s="4">
        <v>1</v>
      </c>
      <c r="BF19" s="4"/>
      <c r="BG19" s="4"/>
      <c r="BH19" s="4">
        <v>1</v>
      </c>
      <c r="BI19" s="4"/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>
        <v>1</v>
      </c>
      <c r="BU19" s="4"/>
      <c r="BV19" s="4"/>
      <c r="BW19" s="4">
        <v>1</v>
      </c>
      <c r="BX19" s="4"/>
      <c r="BY19" s="4"/>
      <c r="BZ19" s="4">
        <v>1</v>
      </c>
      <c r="CA19" s="4"/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ht="30">
      <c r="A20" s="2">
        <v>6</v>
      </c>
      <c r="B20" s="25" t="s">
        <v>684</v>
      </c>
      <c r="C20" s="4">
        <v>1</v>
      </c>
      <c r="D20" s="4"/>
      <c r="E20" s="4"/>
      <c r="F20" s="4">
        <v>1</v>
      </c>
      <c r="G20" s="4"/>
      <c r="H20" s="4"/>
      <c r="I20" s="4"/>
      <c r="J20" s="4">
        <v>1</v>
      </c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/>
      <c r="AH20" s="4">
        <v>1</v>
      </c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/>
      <c r="CP20" s="4">
        <v>1</v>
      </c>
      <c r="CQ20" s="4"/>
      <c r="CR20" s="4">
        <v>1</v>
      </c>
      <c r="CS20" s="4"/>
      <c r="CT20" s="4"/>
      <c r="CU20" s="4"/>
      <c r="CV20" s="4">
        <v>1</v>
      </c>
      <c r="CW20" s="4"/>
      <c r="CX20" s="4">
        <v>1</v>
      </c>
      <c r="CY20" s="4"/>
      <c r="CZ20" s="4"/>
      <c r="DA20" s="4"/>
      <c r="DB20" s="4">
        <v>1</v>
      </c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4" ht="15.75">
      <c r="A21" s="2">
        <v>7</v>
      </c>
      <c r="B21" s="25" t="s">
        <v>685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/>
      <c r="M21" s="4">
        <v>1</v>
      </c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/>
      <c r="AB21" s="4">
        <v>1</v>
      </c>
      <c r="AC21" s="4"/>
      <c r="AD21" s="4">
        <v>1</v>
      </c>
      <c r="AE21" s="4"/>
      <c r="AF21" s="4"/>
      <c r="AG21" s="4">
        <v>1</v>
      </c>
      <c r="AH21" s="4"/>
      <c r="AI21" s="4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4"/>
      <c r="AV21" s="4">
        <v>1</v>
      </c>
      <c r="AW21" s="4"/>
      <c r="AX21" s="4"/>
      <c r="AY21" s="4"/>
      <c r="AZ21" s="4">
        <v>1</v>
      </c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/>
      <c r="CV21" s="4">
        <v>1</v>
      </c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ht="30">
      <c r="A22" s="23">
        <v>8</v>
      </c>
      <c r="B22" s="25" t="s">
        <v>686</v>
      </c>
      <c r="C22" s="4"/>
      <c r="D22" s="4">
        <v>1</v>
      </c>
      <c r="E22" s="4"/>
      <c r="F22" s="4">
        <v>1</v>
      </c>
      <c r="G22" s="4"/>
      <c r="H22" s="4"/>
      <c r="I22" s="4"/>
      <c r="J22" s="4">
        <v>1</v>
      </c>
      <c r="K22" s="4"/>
      <c r="L22" s="4"/>
      <c r="M22" s="4">
        <v>1</v>
      </c>
      <c r="N22" s="4"/>
      <c r="O22" s="4">
        <v>1</v>
      </c>
      <c r="P22" s="4"/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>
        <v>1</v>
      </c>
      <c r="AQ22" s="4"/>
      <c r="AR22" s="4"/>
      <c r="AS22" s="4"/>
      <c r="AT22" s="4">
        <v>1</v>
      </c>
      <c r="AU22" s="4"/>
      <c r="AV22" s="4">
        <v>1</v>
      </c>
      <c r="AW22" s="4"/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/>
      <c r="CJ22" s="4">
        <v>1</v>
      </c>
      <c r="CK22" s="4"/>
      <c r="CL22" s="4">
        <v>1</v>
      </c>
      <c r="CM22" s="4"/>
      <c r="CN22" s="4"/>
      <c r="CO22" s="4"/>
      <c r="CP22" s="4">
        <v>1</v>
      </c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/>
      <c r="DN22" s="4">
        <v>1</v>
      </c>
      <c r="DO22" s="4"/>
      <c r="DP22" s="4">
        <v>1</v>
      </c>
      <c r="DQ22" s="4"/>
      <c r="DR22" s="4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>
      <c r="A23" s="23">
        <v>9</v>
      </c>
      <c r="B23" s="25" t="s">
        <v>687</v>
      </c>
      <c r="C23" s="4"/>
      <c r="D23" s="4">
        <v>1</v>
      </c>
      <c r="E23" s="4"/>
      <c r="F23" s="4">
        <v>1</v>
      </c>
      <c r="G23" s="4"/>
      <c r="H23" s="4"/>
      <c r="I23" s="4">
        <v>1</v>
      </c>
      <c r="J23" s="4"/>
      <c r="K23" s="4"/>
      <c r="L23" s="4"/>
      <c r="M23" s="4">
        <v>1</v>
      </c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>
        <v>1</v>
      </c>
      <c r="AQ23" s="4"/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/>
      <c r="CA23" s="4">
        <v>1</v>
      </c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>
      <c r="A24" s="23">
        <v>10</v>
      </c>
      <c r="B24" s="25" t="s">
        <v>699</v>
      </c>
      <c r="C24" s="4">
        <v>1</v>
      </c>
      <c r="D24" s="4"/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/>
      <c r="P24" s="4">
        <v>1</v>
      </c>
      <c r="Q24" s="4"/>
      <c r="R24" s="4"/>
      <c r="S24" s="4">
        <v>1</v>
      </c>
      <c r="T24" s="4"/>
      <c r="U24" s="4">
        <v>1</v>
      </c>
      <c r="V24" s="4"/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>
        <v>1</v>
      </c>
      <c r="AQ24" s="4"/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>
        <v>1</v>
      </c>
      <c r="BO24" s="4"/>
      <c r="BP24" s="4"/>
      <c r="BQ24" s="4">
        <v>1</v>
      </c>
      <c r="BR24" s="4"/>
      <c r="BS24" s="4"/>
      <c r="BT24" s="4"/>
      <c r="BU24" s="4">
        <v>1</v>
      </c>
      <c r="BV24" s="4"/>
      <c r="BW24" s="4">
        <v>1</v>
      </c>
      <c r="BX24" s="4"/>
      <c r="BY24" s="4"/>
      <c r="BZ24" s="4"/>
      <c r="CA24" s="4">
        <v>1</v>
      </c>
      <c r="CB24" s="4"/>
      <c r="CC24" s="4">
        <v>1</v>
      </c>
      <c r="CD24" s="4"/>
      <c r="CE24" s="4"/>
      <c r="CF24" s="4"/>
      <c r="CG24" s="4">
        <v>1</v>
      </c>
      <c r="CH24" s="4"/>
      <c r="CI24" s="4">
        <v>1</v>
      </c>
      <c r="CJ24" s="4"/>
      <c r="CK24" s="4"/>
      <c r="CL24" s="4"/>
      <c r="CM24" s="4">
        <v>1</v>
      </c>
      <c r="CN24" s="4"/>
      <c r="CO24" s="4"/>
      <c r="CP24" s="4">
        <v>1</v>
      </c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/>
      <c r="DN24" s="4">
        <v>1</v>
      </c>
      <c r="DO24" s="4"/>
      <c r="DP24" s="4">
        <v>1</v>
      </c>
      <c r="DQ24" s="4"/>
      <c r="DR24" s="4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30">
      <c r="A25" s="23">
        <v>11</v>
      </c>
      <c r="B25" s="25" t="s">
        <v>700</v>
      </c>
      <c r="C25" s="4">
        <v>1</v>
      </c>
      <c r="D25" s="4"/>
      <c r="E25" s="4"/>
      <c r="F25" s="4"/>
      <c r="G25" s="4">
        <v>1</v>
      </c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/>
      <c r="AB25" s="4">
        <v>1</v>
      </c>
      <c r="AC25" s="4"/>
      <c r="AD25" s="4">
        <v>1</v>
      </c>
      <c r="AE25" s="4"/>
      <c r="AF25" s="4"/>
      <c r="AG25" s="4"/>
      <c r="AH25" s="4">
        <v>1</v>
      </c>
      <c r="AI25" s="4"/>
      <c r="AJ25" s="4"/>
      <c r="AK25" s="4">
        <v>1</v>
      </c>
      <c r="AL25" s="4"/>
      <c r="AM25" s="4">
        <v>1</v>
      </c>
      <c r="AN25" s="4"/>
      <c r="AO25" s="4"/>
      <c r="AP25" s="4">
        <v>1</v>
      </c>
      <c r="AQ25" s="4"/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>
        <v>1</v>
      </c>
      <c r="BL25" s="4"/>
      <c r="BM25" s="4"/>
      <c r="BN25" s="4">
        <v>1</v>
      </c>
      <c r="BO25" s="4"/>
      <c r="BP25" s="4"/>
      <c r="BQ25" s="4"/>
      <c r="BR25" s="4">
        <v>1</v>
      </c>
      <c r="BS25" s="4"/>
      <c r="BT25" s="4"/>
      <c r="BU25" s="4">
        <v>1</v>
      </c>
      <c r="BV25" s="4"/>
      <c r="BW25" s="4">
        <v>1</v>
      </c>
      <c r="BX25" s="4"/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>
        <v>1</v>
      </c>
      <c r="CM25" s="4"/>
      <c r="CN25" s="4"/>
      <c r="CO25" s="4">
        <v>1</v>
      </c>
      <c r="CP25" s="4"/>
      <c r="CQ25" s="4"/>
      <c r="CR25" s="4"/>
      <c r="CS25" s="4">
        <v>1</v>
      </c>
      <c r="CT25" s="4"/>
      <c r="CU25" s="4"/>
      <c r="CV25" s="4">
        <v>1</v>
      </c>
      <c r="CW25" s="4"/>
      <c r="CX25" s="4">
        <v>1</v>
      </c>
      <c r="CY25" s="4"/>
      <c r="CZ25" s="4"/>
      <c r="DA25" s="4"/>
      <c r="DB25" s="4">
        <v>1</v>
      </c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15.75">
      <c r="A26" s="23">
        <v>12</v>
      </c>
      <c r="B26" s="25" t="s">
        <v>701</v>
      </c>
      <c r="C26" s="4"/>
      <c r="D26" s="4">
        <v>1</v>
      </c>
      <c r="E26" s="4"/>
      <c r="F26" s="4"/>
      <c r="G26" s="4">
        <v>1</v>
      </c>
      <c r="H26" s="4"/>
      <c r="I26" s="4"/>
      <c r="J26" s="4">
        <v>1</v>
      </c>
      <c r="K26" s="4"/>
      <c r="L26" s="4"/>
      <c r="M26" s="4">
        <v>1</v>
      </c>
      <c r="N26" s="4"/>
      <c r="O26" s="4">
        <v>1</v>
      </c>
      <c r="P26" s="4"/>
      <c r="Q26" s="4"/>
      <c r="R26" s="4"/>
      <c r="S26" s="4">
        <v>1</v>
      </c>
      <c r="T26" s="4"/>
      <c r="U26" s="4"/>
      <c r="V26" s="4">
        <v>1</v>
      </c>
      <c r="W26" s="4"/>
      <c r="X26" s="4"/>
      <c r="Y26" s="4">
        <v>1</v>
      </c>
      <c r="Z26" s="4"/>
      <c r="AA26" s="4"/>
      <c r="AB26" s="4">
        <v>1</v>
      </c>
      <c r="AC26" s="4"/>
      <c r="AD26" s="4"/>
      <c r="AE26" s="4">
        <v>1</v>
      </c>
      <c r="AF26" s="4"/>
      <c r="AG26" s="4"/>
      <c r="AH26" s="4">
        <v>1</v>
      </c>
      <c r="AI26" s="4"/>
      <c r="AJ26" s="4"/>
      <c r="AK26" s="4">
        <v>1</v>
      </c>
      <c r="AL26" s="4"/>
      <c r="AM26" s="4"/>
      <c r="AN26" s="4">
        <v>1</v>
      </c>
      <c r="AO26" s="4"/>
      <c r="AP26" s="4">
        <v>1</v>
      </c>
      <c r="AQ26" s="4"/>
      <c r="AR26" s="4"/>
      <c r="AS26" s="4"/>
      <c r="AT26" s="4">
        <v>1</v>
      </c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>
        <v>1</v>
      </c>
      <c r="BO26" s="4"/>
      <c r="BP26" s="4"/>
      <c r="BQ26" s="4"/>
      <c r="BR26" s="4">
        <v>1</v>
      </c>
      <c r="BS26" s="4"/>
      <c r="BT26" s="4"/>
      <c r="BU26" s="4">
        <v>1</v>
      </c>
      <c r="BV26" s="4"/>
      <c r="BW26" s="4">
        <v>1</v>
      </c>
      <c r="BX26" s="4"/>
      <c r="BY26" s="4"/>
      <c r="BZ26" s="4"/>
      <c r="CA26" s="4">
        <v>1</v>
      </c>
      <c r="CB26" s="4"/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4">
        <v>1</v>
      </c>
      <c r="DH26" s="4"/>
      <c r="DI26" s="4"/>
      <c r="DJ26" s="4">
        <v>1</v>
      </c>
      <c r="DK26" s="4"/>
      <c r="DL26" s="4"/>
      <c r="DM26" s="4"/>
      <c r="DN26" s="4">
        <v>1</v>
      </c>
      <c r="DO26" s="4"/>
      <c r="DP26" s="4"/>
      <c r="DQ26" s="4">
        <v>1</v>
      </c>
      <c r="DR26" s="4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ht="15.75">
      <c r="A27" s="34">
        <v>13</v>
      </c>
      <c r="B27" s="36" t="s">
        <v>702</v>
      </c>
      <c r="C27" s="4"/>
      <c r="D27" s="4"/>
      <c r="E27" s="4">
        <v>1</v>
      </c>
      <c r="F27" s="4"/>
      <c r="G27" s="4"/>
      <c r="H27" s="4">
        <v>1</v>
      </c>
      <c r="I27" s="4"/>
      <c r="J27" s="4"/>
      <c r="K27" s="4">
        <v>1</v>
      </c>
      <c r="L27" s="4"/>
      <c r="M27" s="4"/>
      <c r="N27" s="4"/>
      <c r="O27" s="4">
        <v>1</v>
      </c>
      <c r="P27" s="4"/>
      <c r="Q27" s="4"/>
      <c r="R27" s="4">
        <v>1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>
        <v>1</v>
      </c>
      <c r="DB27" s="4"/>
      <c r="DC27" s="4"/>
      <c r="DD27" s="4"/>
      <c r="DE27" s="4">
        <v>1</v>
      </c>
      <c r="DF27" s="4"/>
      <c r="DG27" s="4"/>
      <c r="DH27" s="4"/>
      <c r="DI27" s="4"/>
      <c r="DJ27" s="4"/>
      <c r="DK27" s="4">
        <v>1</v>
      </c>
      <c r="DL27" s="4"/>
      <c r="DM27" s="4">
        <v>1</v>
      </c>
      <c r="DN27" s="4"/>
      <c r="DO27" s="4"/>
      <c r="DP27" s="4"/>
      <c r="DQ27" s="4">
        <v>1</v>
      </c>
      <c r="DR27" s="4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ht="30">
      <c r="A28" s="34">
        <v>14</v>
      </c>
      <c r="B28" s="36" t="s">
        <v>703</v>
      </c>
      <c r="C28" s="4"/>
      <c r="D28" s="4"/>
      <c r="E28" s="4">
        <v>1</v>
      </c>
      <c r="F28" s="4"/>
      <c r="G28" s="4">
        <v>1</v>
      </c>
      <c r="H28" s="4"/>
      <c r="I28" s="4"/>
      <c r="J28" s="4"/>
      <c r="K28" s="4">
        <v>1</v>
      </c>
      <c r="L28" s="4"/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>
        <v>1</v>
      </c>
      <c r="DL28" s="4"/>
      <c r="DM28" s="4"/>
      <c r="DN28" s="4"/>
      <c r="DO28" s="4"/>
      <c r="DP28" s="4"/>
      <c r="DQ28" s="4"/>
      <c r="DR28" s="4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ht="15.75">
      <c r="A29" s="34">
        <v>15</v>
      </c>
      <c r="B29" s="36" t="s">
        <v>704</v>
      </c>
      <c r="C29" s="4">
        <v>1</v>
      </c>
      <c r="D29" s="4"/>
      <c r="E29" s="4"/>
      <c r="F29" s="4"/>
      <c r="G29" s="4"/>
      <c r="H29" s="4">
        <v>1</v>
      </c>
      <c r="I29" s="4"/>
      <c r="J29" s="4"/>
      <c r="K29" s="4"/>
      <c r="L29" s="4">
        <v>1</v>
      </c>
      <c r="M29" s="4"/>
      <c r="N29" s="4"/>
      <c r="O29" s="4"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ht="15.75">
      <c r="A30" s="34">
        <v>16</v>
      </c>
      <c r="B30" s="36" t="s">
        <v>705</v>
      </c>
      <c r="C30" s="4"/>
      <c r="D30" s="4">
        <v>1</v>
      </c>
      <c r="E30" s="4"/>
      <c r="F30" s="4"/>
      <c r="G30" s="4">
        <v>1</v>
      </c>
      <c r="H30" s="4"/>
      <c r="I30" s="4"/>
      <c r="J30" s="4">
        <v>1</v>
      </c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>
        <v>1</v>
      </c>
      <c r="W30" s="4"/>
      <c r="X30" s="4"/>
      <c r="Y30" s="4">
        <v>1</v>
      </c>
      <c r="Z30" s="4"/>
      <c r="AA30" s="4"/>
      <c r="AB30" s="4">
        <v>1</v>
      </c>
      <c r="AC30" s="4"/>
      <c r="AD30" s="4"/>
      <c r="AE30" s="4">
        <v>1</v>
      </c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ht="15.75">
      <c r="A31" s="49" t="s">
        <v>58</v>
      </c>
      <c r="B31" s="50"/>
      <c r="C31" s="30">
        <v>16</v>
      </c>
      <c r="D31" s="30">
        <f t="shared" ref="D31:N31" si="0">SUM(D15:D26)</f>
        <v>5</v>
      </c>
      <c r="E31" s="30">
        <f t="shared" si="0"/>
        <v>0</v>
      </c>
      <c r="F31" s="30">
        <f t="shared" si="0"/>
        <v>10</v>
      </c>
      <c r="G31" s="30">
        <f t="shared" si="0"/>
        <v>2</v>
      </c>
      <c r="H31" s="30">
        <f t="shared" si="0"/>
        <v>0</v>
      </c>
      <c r="I31" s="30">
        <f t="shared" si="0"/>
        <v>7</v>
      </c>
      <c r="J31" s="30">
        <f t="shared" si="0"/>
        <v>5</v>
      </c>
      <c r="K31" s="30">
        <f t="shared" si="0"/>
        <v>0</v>
      </c>
      <c r="L31" s="30">
        <f t="shared" si="0"/>
        <v>6</v>
      </c>
      <c r="M31" s="30">
        <f t="shared" si="0"/>
        <v>5</v>
      </c>
      <c r="N31" s="30">
        <f t="shared" si="0"/>
        <v>1</v>
      </c>
      <c r="O31" s="30">
        <f>SUM(O15:O27)</f>
        <v>12</v>
      </c>
      <c r="P31" s="30">
        <f t="shared" ref="P31:AH31" si="1">SUM(P15:P26)</f>
        <v>1</v>
      </c>
      <c r="Q31" s="30">
        <f t="shared" si="1"/>
        <v>0</v>
      </c>
      <c r="R31" s="30">
        <f t="shared" si="1"/>
        <v>9</v>
      </c>
      <c r="S31" s="30">
        <f t="shared" si="1"/>
        <v>3</v>
      </c>
      <c r="T31" s="30">
        <f t="shared" si="1"/>
        <v>0</v>
      </c>
      <c r="U31" s="30">
        <f t="shared" si="1"/>
        <v>9</v>
      </c>
      <c r="V31" s="30">
        <f t="shared" si="1"/>
        <v>3</v>
      </c>
      <c r="W31" s="30">
        <f t="shared" si="1"/>
        <v>0</v>
      </c>
      <c r="X31" s="30">
        <f t="shared" si="1"/>
        <v>8</v>
      </c>
      <c r="Y31" s="30">
        <f t="shared" si="1"/>
        <v>4</v>
      </c>
      <c r="Z31" s="30">
        <f t="shared" si="1"/>
        <v>0</v>
      </c>
      <c r="AA31" s="30">
        <f t="shared" si="1"/>
        <v>5</v>
      </c>
      <c r="AB31" s="30">
        <f t="shared" si="1"/>
        <v>7</v>
      </c>
      <c r="AC31" s="30">
        <f t="shared" si="1"/>
        <v>0</v>
      </c>
      <c r="AD31" s="30">
        <f t="shared" si="1"/>
        <v>6</v>
      </c>
      <c r="AE31" s="30">
        <f t="shared" si="1"/>
        <v>6</v>
      </c>
      <c r="AF31" s="30">
        <f t="shared" si="1"/>
        <v>0</v>
      </c>
      <c r="AG31" s="30">
        <f t="shared" si="1"/>
        <v>3</v>
      </c>
      <c r="AH31" s="30">
        <f t="shared" si="1"/>
        <v>8</v>
      </c>
      <c r="AI31" s="30">
        <f t="shared" ref="AI31:BN31" si="2">SUM(AI15:AI26)</f>
        <v>1</v>
      </c>
      <c r="AJ31" s="30">
        <f t="shared" si="2"/>
        <v>6</v>
      </c>
      <c r="AK31" s="30">
        <f t="shared" si="2"/>
        <v>6</v>
      </c>
      <c r="AL31" s="30">
        <f t="shared" si="2"/>
        <v>0</v>
      </c>
      <c r="AM31" s="30">
        <f t="shared" si="2"/>
        <v>7</v>
      </c>
      <c r="AN31" s="30">
        <f t="shared" si="2"/>
        <v>5</v>
      </c>
      <c r="AO31" s="30">
        <f t="shared" si="2"/>
        <v>0</v>
      </c>
      <c r="AP31" s="30">
        <f t="shared" si="2"/>
        <v>12</v>
      </c>
      <c r="AQ31" s="30">
        <f t="shared" si="2"/>
        <v>0</v>
      </c>
      <c r="AR31" s="30">
        <f t="shared" si="2"/>
        <v>0</v>
      </c>
      <c r="AS31" s="30">
        <f t="shared" si="2"/>
        <v>6</v>
      </c>
      <c r="AT31" s="30">
        <f t="shared" si="2"/>
        <v>6</v>
      </c>
      <c r="AU31" s="30">
        <f t="shared" si="2"/>
        <v>0</v>
      </c>
      <c r="AV31" s="30">
        <f t="shared" si="2"/>
        <v>7</v>
      </c>
      <c r="AW31" s="30">
        <f t="shared" si="2"/>
        <v>5</v>
      </c>
      <c r="AX31" s="30">
        <f t="shared" si="2"/>
        <v>0</v>
      </c>
      <c r="AY31" s="30">
        <f t="shared" si="2"/>
        <v>2</v>
      </c>
      <c r="AZ31" s="30">
        <f t="shared" si="2"/>
        <v>10</v>
      </c>
      <c r="BA31" s="30">
        <f t="shared" si="2"/>
        <v>0</v>
      </c>
      <c r="BB31" s="30">
        <f t="shared" si="2"/>
        <v>6</v>
      </c>
      <c r="BC31" s="30">
        <f t="shared" si="2"/>
        <v>6</v>
      </c>
      <c r="BD31" s="30">
        <f t="shared" si="2"/>
        <v>0</v>
      </c>
      <c r="BE31" s="30">
        <f t="shared" si="2"/>
        <v>6</v>
      </c>
      <c r="BF31" s="30">
        <f t="shared" si="2"/>
        <v>6</v>
      </c>
      <c r="BG31" s="30">
        <f t="shared" si="2"/>
        <v>0</v>
      </c>
      <c r="BH31" s="30">
        <f t="shared" si="2"/>
        <v>7</v>
      </c>
      <c r="BI31" s="30">
        <f t="shared" si="2"/>
        <v>5</v>
      </c>
      <c r="BJ31" s="30">
        <f t="shared" si="2"/>
        <v>0</v>
      </c>
      <c r="BK31" s="30">
        <f t="shared" si="2"/>
        <v>6</v>
      </c>
      <c r="BL31" s="30">
        <f t="shared" si="2"/>
        <v>6</v>
      </c>
      <c r="BM31" s="30">
        <f t="shared" si="2"/>
        <v>0</v>
      </c>
      <c r="BN31" s="30">
        <f t="shared" si="2"/>
        <v>11</v>
      </c>
      <c r="BO31" s="30">
        <f t="shared" ref="BO31:CT31" si="3">SUM(BO15:BO26)</f>
        <v>1</v>
      </c>
      <c r="BP31" s="30">
        <f t="shared" si="3"/>
        <v>0</v>
      </c>
      <c r="BQ31" s="30">
        <f t="shared" si="3"/>
        <v>10</v>
      </c>
      <c r="BR31" s="30">
        <f t="shared" si="3"/>
        <v>2</v>
      </c>
      <c r="BS31" s="30">
        <f t="shared" si="3"/>
        <v>0</v>
      </c>
      <c r="BT31" s="30">
        <f t="shared" si="3"/>
        <v>6</v>
      </c>
      <c r="BU31" s="30">
        <f t="shared" si="3"/>
        <v>6</v>
      </c>
      <c r="BV31" s="30">
        <f t="shared" si="3"/>
        <v>0</v>
      </c>
      <c r="BW31" s="30">
        <f t="shared" si="3"/>
        <v>11</v>
      </c>
      <c r="BX31" s="30">
        <f t="shared" si="3"/>
        <v>1</v>
      </c>
      <c r="BY31" s="30">
        <f t="shared" si="3"/>
        <v>0</v>
      </c>
      <c r="BZ31" s="30">
        <f t="shared" si="3"/>
        <v>7</v>
      </c>
      <c r="CA31" s="30">
        <f t="shared" si="3"/>
        <v>5</v>
      </c>
      <c r="CB31" s="30">
        <f t="shared" si="3"/>
        <v>0</v>
      </c>
      <c r="CC31" s="30">
        <f t="shared" si="3"/>
        <v>9</v>
      </c>
      <c r="CD31" s="30">
        <f t="shared" si="3"/>
        <v>3</v>
      </c>
      <c r="CE31" s="30">
        <f t="shared" si="3"/>
        <v>0</v>
      </c>
      <c r="CF31" s="30">
        <f t="shared" si="3"/>
        <v>8</v>
      </c>
      <c r="CG31" s="30">
        <f t="shared" si="3"/>
        <v>4</v>
      </c>
      <c r="CH31" s="30">
        <f t="shared" si="3"/>
        <v>0</v>
      </c>
      <c r="CI31" s="30">
        <f t="shared" si="3"/>
        <v>8</v>
      </c>
      <c r="CJ31" s="30">
        <f t="shared" si="3"/>
        <v>4</v>
      </c>
      <c r="CK31" s="30">
        <f t="shared" si="3"/>
        <v>0</v>
      </c>
      <c r="CL31" s="30">
        <f t="shared" si="3"/>
        <v>10</v>
      </c>
      <c r="CM31" s="30">
        <f t="shared" si="3"/>
        <v>2</v>
      </c>
      <c r="CN31" s="30">
        <f t="shared" si="3"/>
        <v>0</v>
      </c>
      <c r="CO31" s="30">
        <f t="shared" si="3"/>
        <v>8</v>
      </c>
      <c r="CP31" s="30">
        <f t="shared" si="3"/>
        <v>4</v>
      </c>
      <c r="CQ31" s="30">
        <f t="shared" si="3"/>
        <v>0</v>
      </c>
      <c r="CR31" s="30">
        <f t="shared" si="3"/>
        <v>8</v>
      </c>
      <c r="CS31" s="30">
        <f t="shared" si="3"/>
        <v>4</v>
      </c>
      <c r="CT31" s="30">
        <f t="shared" si="3"/>
        <v>0</v>
      </c>
      <c r="CU31" s="30">
        <f t="shared" ref="CU31:CZ31" si="4">SUM(CU15:CU26)</f>
        <v>7</v>
      </c>
      <c r="CV31" s="30">
        <f t="shared" si="4"/>
        <v>5</v>
      </c>
      <c r="CW31" s="30">
        <f t="shared" si="4"/>
        <v>0</v>
      </c>
      <c r="CX31" s="30">
        <f t="shared" si="4"/>
        <v>9</v>
      </c>
      <c r="CY31" s="30">
        <f t="shared" si="4"/>
        <v>3</v>
      </c>
      <c r="CZ31" s="30">
        <f t="shared" si="4"/>
        <v>0</v>
      </c>
      <c r="DA31" s="30">
        <f>SUM(DA15:DA27)</f>
        <v>8</v>
      </c>
      <c r="DB31" s="30">
        <f t="shared" ref="DB31:DR31" si="5">SUM(DB15:DB26)</f>
        <v>5</v>
      </c>
      <c r="DC31" s="30">
        <f t="shared" si="5"/>
        <v>0</v>
      </c>
      <c r="DD31" s="30">
        <f t="shared" si="5"/>
        <v>9</v>
      </c>
      <c r="DE31" s="30">
        <f t="shared" si="5"/>
        <v>3</v>
      </c>
      <c r="DF31" s="30">
        <f t="shared" si="5"/>
        <v>0</v>
      </c>
      <c r="DG31" s="30">
        <f t="shared" si="5"/>
        <v>12</v>
      </c>
      <c r="DH31" s="30">
        <f t="shared" si="5"/>
        <v>0</v>
      </c>
      <c r="DI31" s="30">
        <f t="shared" si="5"/>
        <v>0</v>
      </c>
      <c r="DJ31" s="30">
        <f t="shared" si="5"/>
        <v>12</v>
      </c>
      <c r="DK31" s="30">
        <f t="shared" si="5"/>
        <v>0</v>
      </c>
      <c r="DL31" s="30">
        <f t="shared" si="5"/>
        <v>0</v>
      </c>
      <c r="DM31" s="30">
        <f t="shared" si="5"/>
        <v>8</v>
      </c>
      <c r="DN31" s="30">
        <f t="shared" si="5"/>
        <v>4</v>
      </c>
      <c r="DO31" s="30">
        <f t="shared" si="5"/>
        <v>0</v>
      </c>
      <c r="DP31" s="30">
        <f t="shared" si="5"/>
        <v>10</v>
      </c>
      <c r="DQ31" s="30">
        <f t="shared" si="5"/>
        <v>2</v>
      </c>
      <c r="DR31" s="30">
        <f t="shared" si="5"/>
        <v>0</v>
      </c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ht="15.75">
      <c r="A32" s="51" t="s">
        <v>688</v>
      </c>
      <c r="B32" s="52"/>
      <c r="C32" s="35">
        <f>C31/12%</f>
        <v>133.33333333333334</v>
      </c>
      <c r="D32" s="35">
        <f t="shared" ref="D32:BO32" si="6">D31/12%</f>
        <v>41.666666666666671</v>
      </c>
      <c r="E32" s="35">
        <f t="shared" si="6"/>
        <v>0</v>
      </c>
      <c r="F32" s="35">
        <f t="shared" si="6"/>
        <v>83.333333333333343</v>
      </c>
      <c r="G32" s="35">
        <f t="shared" si="6"/>
        <v>16.666666666666668</v>
      </c>
      <c r="H32" s="35">
        <f t="shared" si="6"/>
        <v>0</v>
      </c>
      <c r="I32" s="35">
        <f t="shared" si="6"/>
        <v>58.333333333333336</v>
      </c>
      <c r="J32" s="35">
        <f t="shared" si="6"/>
        <v>41.666666666666671</v>
      </c>
      <c r="K32" s="35">
        <f t="shared" si="6"/>
        <v>0</v>
      </c>
      <c r="L32" s="35">
        <f t="shared" si="6"/>
        <v>50</v>
      </c>
      <c r="M32" s="35">
        <f t="shared" si="6"/>
        <v>41.666666666666671</v>
      </c>
      <c r="N32" s="35">
        <f t="shared" si="6"/>
        <v>8.3333333333333339</v>
      </c>
      <c r="O32" s="35">
        <f t="shared" si="6"/>
        <v>100</v>
      </c>
      <c r="P32" s="35">
        <f t="shared" si="6"/>
        <v>8.3333333333333339</v>
      </c>
      <c r="Q32" s="35">
        <f t="shared" si="6"/>
        <v>0</v>
      </c>
      <c r="R32" s="35">
        <f t="shared" si="6"/>
        <v>75</v>
      </c>
      <c r="S32" s="35">
        <f t="shared" si="6"/>
        <v>25</v>
      </c>
      <c r="T32" s="35">
        <f t="shared" si="6"/>
        <v>0</v>
      </c>
      <c r="U32" s="35">
        <f t="shared" si="6"/>
        <v>75</v>
      </c>
      <c r="V32" s="35">
        <f t="shared" si="6"/>
        <v>25</v>
      </c>
      <c r="W32" s="35">
        <f t="shared" si="6"/>
        <v>0</v>
      </c>
      <c r="X32" s="35">
        <f t="shared" si="6"/>
        <v>66.666666666666671</v>
      </c>
      <c r="Y32" s="35">
        <f t="shared" si="6"/>
        <v>33.333333333333336</v>
      </c>
      <c r="Z32" s="35">
        <f t="shared" si="6"/>
        <v>0</v>
      </c>
      <c r="AA32" s="35">
        <f t="shared" si="6"/>
        <v>41.666666666666671</v>
      </c>
      <c r="AB32" s="35">
        <f t="shared" si="6"/>
        <v>58.333333333333336</v>
      </c>
      <c r="AC32" s="35">
        <f t="shared" si="6"/>
        <v>0</v>
      </c>
      <c r="AD32" s="35">
        <f t="shared" si="6"/>
        <v>50</v>
      </c>
      <c r="AE32" s="35">
        <f t="shared" si="6"/>
        <v>50</v>
      </c>
      <c r="AF32" s="35">
        <f t="shared" si="6"/>
        <v>0</v>
      </c>
      <c r="AG32" s="35">
        <f t="shared" si="6"/>
        <v>25</v>
      </c>
      <c r="AH32" s="35">
        <f t="shared" si="6"/>
        <v>66.666666666666671</v>
      </c>
      <c r="AI32" s="35">
        <f t="shared" si="6"/>
        <v>8.3333333333333339</v>
      </c>
      <c r="AJ32" s="35">
        <f t="shared" si="6"/>
        <v>50</v>
      </c>
      <c r="AK32" s="35">
        <f t="shared" si="6"/>
        <v>50</v>
      </c>
      <c r="AL32" s="35">
        <f t="shared" si="6"/>
        <v>0</v>
      </c>
      <c r="AM32" s="35">
        <f t="shared" si="6"/>
        <v>58.333333333333336</v>
      </c>
      <c r="AN32" s="35">
        <f t="shared" si="6"/>
        <v>41.666666666666671</v>
      </c>
      <c r="AO32" s="35">
        <f t="shared" si="6"/>
        <v>0</v>
      </c>
      <c r="AP32" s="35">
        <f t="shared" si="6"/>
        <v>100</v>
      </c>
      <c r="AQ32" s="35">
        <f t="shared" si="6"/>
        <v>0</v>
      </c>
      <c r="AR32" s="35">
        <f t="shared" si="6"/>
        <v>0</v>
      </c>
      <c r="AS32" s="35">
        <f t="shared" si="6"/>
        <v>50</v>
      </c>
      <c r="AT32" s="35">
        <f t="shared" si="6"/>
        <v>50</v>
      </c>
      <c r="AU32" s="35">
        <f t="shared" si="6"/>
        <v>0</v>
      </c>
      <c r="AV32" s="35">
        <f t="shared" si="6"/>
        <v>58.333333333333336</v>
      </c>
      <c r="AW32" s="35">
        <f t="shared" si="6"/>
        <v>41.666666666666671</v>
      </c>
      <c r="AX32" s="35">
        <f t="shared" si="6"/>
        <v>0</v>
      </c>
      <c r="AY32" s="35">
        <f t="shared" si="6"/>
        <v>16.666666666666668</v>
      </c>
      <c r="AZ32" s="35">
        <f t="shared" si="6"/>
        <v>83.333333333333343</v>
      </c>
      <c r="BA32" s="35">
        <f t="shared" si="6"/>
        <v>0</v>
      </c>
      <c r="BB32" s="35">
        <f t="shared" si="6"/>
        <v>50</v>
      </c>
      <c r="BC32" s="35">
        <f t="shared" si="6"/>
        <v>50</v>
      </c>
      <c r="BD32" s="35">
        <f t="shared" si="6"/>
        <v>0</v>
      </c>
      <c r="BE32" s="35">
        <f t="shared" si="6"/>
        <v>50</v>
      </c>
      <c r="BF32" s="35">
        <f t="shared" si="6"/>
        <v>50</v>
      </c>
      <c r="BG32" s="35">
        <f t="shared" si="6"/>
        <v>0</v>
      </c>
      <c r="BH32" s="35">
        <f t="shared" si="6"/>
        <v>58.333333333333336</v>
      </c>
      <c r="BI32" s="35">
        <f t="shared" si="6"/>
        <v>41.666666666666671</v>
      </c>
      <c r="BJ32" s="35">
        <f t="shared" si="6"/>
        <v>0</v>
      </c>
      <c r="BK32" s="35">
        <f t="shared" si="6"/>
        <v>50</v>
      </c>
      <c r="BL32" s="35">
        <f t="shared" si="6"/>
        <v>50</v>
      </c>
      <c r="BM32" s="35">
        <f t="shared" si="6"/>
        <v>0</v>
      </c>
      <c r="BN32" s="35">
        <f t="shared" si="6"/>
        <v>91.666666666666671</v>
      </c>
      <c r="BO32" s="35">
        <f t="shared" si="6"/>
        <v>8.3333333333333339</v>
      </c>
      <c r="BP32" s="35">
        <f t="shared" ref="BP32:DR32" si="7">BP31/12%</f>
        <v>0</v>
      </c>
      <c r="BQ32" s="35">
        <f t="shared" si="7"/>
        <v>83.333333333333343</v>
      </c>
      <c r="BR32" s="35">
        <f t="shared" si="7"/>
        <v>16.666666666666668</v>
      </c>
      <c r="BS32" s="35">
        <f t="shared" si="7"/>
        <v>0</v>
      </c>
      <c r="BT32" s="35">
        <f t="shared" si="7"/>
        <v>50</v>
      </c>
      <c r="BU32" s="35">
        <f t="shared" si="7"/>
        <v>50</v>
      </c>
      <c r="BV32" s="35">
        <f t="shared" si="7"/>
        <v>0</v>
      </c>
      <c r="BW32" s="35">
        <f t="shared" si="7"/>
        <v>91.666666666666671</v>
      </c>
      <c r="BX32" s="35">
        <f t="shared" si="7"/>
        <v>8.3333333333333339</v>
      </c>
      <c r="BY32" s="35">
        <f t="shared" si="7"/>
        <v>0</v>
      </c>
      <c r="BZ32" s="35">
        <f t="shared" si="7"/>
        <v>58.333333333333336</v>
      </c>
      <c r="CA32" s="35">
        <f t="shared" si="7"/>
        <v>41.666666666666671</v>
      </c>
      <c r="CB32" s="35">
        <f t="shared" si="7"/>
        <v>0</v>
      </c>
      <c r="CC32" s="35">
        <f t="shared" si="7"/>
        <v>75</v>
      </c>
      <c r="CD32" s="35">
        <f t="shared" si="7"/>
        <v>25</v>
      </c>
      <c r="CE32" s="35">
        <f t="shared" si="7"/>
        <v>0</v>
      </c>
      <c r="CF32" s="35">
        <f t="shared" si="7"/>
        <v>66.666666666666671</v>
      </c>
      <c r="CG32" s="35">
        <f t="shared" si="7"/>
        <v>33.333333333333336</v>
      </c>
      <c r="CH32" s="35">
        <f t="shared" si="7"/>
        <v>0</v>
      </c>
      <c r="CI32" s="35">
        <f t="shared" si="7"/>
        <v>66.666666666666671</v>
      </c>
      <c r="CJ32" s="35">
        <f t="shared" si="7"/>
        <v>33.333333333333336</v>
      </c>
      <c r="CK32" s="35">
        <f t="shared" si="7"/>
        <v>0</v>
      </c>
      <c r="CL32" s="35">
        <f t="shared" si="7"/>
        <v>83.333333333333343</v>
      </c>
      <c r="CM32" s="35">
        <f t="shared" si="7"/>
        <v>16.666666666666668</v>
      </c>
      <c r="CN32" s="35">
        <f t="shared" si="7"/>
        <v>0</v>
      </c>
      <c r="CO32" s="35">
        <f t="shared" si="7"/>
        <v>66.666666666666671</v>
      </c>
      <c r="CP32" s="35">
        <f t="shared" si="7"/>
        <v>33.333333333333336</v>
      </c>
      <c r="CQ32" s="35">
        <f t="shared" si="7"/>
        <v>0</v>
      </c>
      <c r="CR32" s="35">
        <f t="shared" si="7"/>
        <v>66.666666666666671</v>
      </c>
      <c r="CS32" s="35">
        <f t="shared" si="7"/>
        <v>33.333333333333336</v>
      </c>
      <c r="CT32" s="35">
        <f t="shared" si="7"/>
        <v>0</v>
      </c>
      <c r="CU32" s="35">
        <f t="shared" si="7"/>
        <v>58.333333333333336</v>
      </c>
      <c r="CV32" s="35">
        <f t="shared" si="7"/>
        <v>41.666666666666671</v>
      </c>
      <c r="CW32" s="35">
        <f t="shared" si="7"/>
        <v>0</v>
      </c>
      <c r="CX32" s="35">
        <f t="shared" si="7"/>
        <v>75</v>
      </c>
      <c r="CY32" s="35">
        <f t="shared" si="7"/>
        <v>25</v>
      </c>
      <c r="CZ32" s="35">
        <f t="shared" si="7"/>
        <v>0</v>
      </c>
      <c r="DA32" s="35">
        <f t="shared" si="7"/>
        <v>66.666666666666671</v>
      </c>
      <c r="DB32" s="35">
        <f t="shared" si="7"/>
        <v>41.666666666666671</v>
      </c>
      <c r="DC32" s="35">
        <f t="shared" si="7"/>
        <v>0</v>
      </c>
      <c r="DD32" s="35">
        <f t="shared" si="7"/>
        <v>75</v>
      </c>
      <c r="DE32" s="35">
        <f t="shared" si="7"/>
        <v>25</v>
      </c>
      <c r="DF32" s="35">
        <f t="shared" si="7"/>
        <v>0</v>
      </c>
      <c r="DG32" s="35">
        <f t="shared" si="7"/>
        <v>100</v>
      </c>
      <c r="DH32" s="35">
        <f t="shared" si="7"/>
        <v>0</v>
      </c>
      <c r="DI32" s="35">
        <f t="shared" si="7"/>
        <v>0</v>
      </c>
      <c r="DJ32" s="35">
        <f t="shared" si="7"/>
        <v>100</v>
      </c>
      <c r="DK32" s="35">
        <f t="shared" si="7"/>
        <v>0</v>
      </c>
      <c r="DL32" s="35">
        <f t="shared" si="7"/>
        <v>0</v>
      </c>
      <c r="DM32" s="35">
        <f t="shared" si="7"/>
        <v>66.666666666666671</v>
      </c>
      <c r="DN32" s="35">
        <f t="shared" si="7"/>
        <v>33.333333333333336</v>
      </c>
      <c r="DO32" s="35">
        <f t="shared" si="7"/>
        <v>0</v>
      </c>
      <c r="DP32" s="35">
        <f t="shared" si="7"/>
        <v>83.333333333333343</v>
      </c>
      <c r="DQ32" s="35">
        <f t="shared" si="7"/>
        <v>16.666666666666668</v>
      </c>
      <c r="DR32" s="35">
        <f t="shared" si="7"/>
        <v>0</v>
      </c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2:254" ht="15.75"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2:254" ht="15.75">
      <c r="B34" t="s">
        <v>209</v>
      </c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2:254" ht="15.75">
      <c r="B35" t="s">
        <v>210</v>
      </c>
      <c r="C35" t="s">
        <v>689</v>
      </c>
      <c r="D35" s="22">
        <f>(C32+F32+I32+L32)/4</f>
        <v>81.25</v>
      </c>
      <c r="E35">
        <f>D35/100*12</f>
        <v>9.75</v>
      </c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spans="2:254" ht="15.75">
      <c r="B36" t="s">
        <v>211</v>
      </c>
      <c r="C36" t="s">
        <v>689</v>
      </c>
      <c r="D36" s="22">
        <f>(D32+G32+J32+M32)/4</f>
        <v>35.416666666666671</v>
      </c>
      <c r="E36">
        <f>D36/100*12</f>
        <v>4.2500000000000009</v>
      </c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2:254" ht="15.75">
      <c r="B37" t="s">
        <v>212</v>
      </c>
      <c r="C37" t="s">
        <v>689</v>
      </c>
      <c r="D37" s="22">
        <f>(E32+H32+K32+N32)/4</f>
        <v>2.0833333333333335</v>
      </c>
      <c r="E37">
        <f>D37/100*12</f>
        <v>0.25</v>
      </c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2:254">
      <c r="D38" s="18">
        <f>SUM(D35:D37)</f>
        <v>118.75</v>
      </c>
      <c r="E38" s="19">
        <f>SUM(E35:E37)</f>
        <v>14.25</v>
      </c>
    </row>
    <row r="39" spans="2:254" ht="37.5" customHeight="1">
      <c r="B39" t="s">
        <v>210</v>
      </c>
      <c r="C39" t="s">
        <v>690</v>
      </c>
      <c r="D39" s="22">
        <f>(O32+R32+U32+X32+AA32+AD32+AG32+AJ32)/8</f>
        <v>60.416666666666671</v>
      </c>
      <c r="E39" s="14">
        <f>D39/100*12</f>
        <v>7.2500000000000009</v>
      </c>
    </row>
    <row r="40" spans="2:254">
      <c r="B40" t="s">
        <v>211</v>
      </c>
      <c r="C40" t="s">
        <v>690</v>
      </c>
      <c r="D40" s="22">
        <f>(P32+S32+V32+Y32+AB32+AE32+AH32+AK32)/8</f>
        <v>39.583333333333336</v>
      </c>
      <c r="E40" s="14">
        <f>D40/100*12</f>
        <v>4.75</v>
      </c>
    </row>
    <row r="41" spans="2:254">
      <c r="B41" t="s">
        <v>212</v>
      </c>
      <c r="C41" t="s">
        <v>690</v>
      </c>
      <c r="D41" s="22">
        <f>(Q32+T32+W32+Z32+AC32+AF32+AI32+AL32)/8</f>
        <v>1.0416666666666667</v>
      </c>
      <c r="E41" s="14">
        <f>D41/100*12</f>
        <v>0.125</v>
      </c>
    </row>
    <row r="42" spans="2:254">
      <c r="D42" s="18">
        <f>SUM(D39:D41)</f>
        <v>101.04166666666667</v>
      </c>
      <c r="E42" s="18">
        <f>SUM(E39:E41)</f>
        <v>12.125</v>
      </c>
    </row>
    <row r="43" spans="2:254">
      <c r="B43" t="s">
        <v>210</v>
      </c>
      <c r="C43" t="s">
        <v>691</v>
      </c>
      <c r="D43" s="22">
        <f>(AM32+AP32+AS32+AV32)/4</f>
        <v>66.666666666666671</v>
      </c>
      <c r="E43">
        <f>D43/100*12</f>
        <v>8</v>
      </c>
    </row>
    <row r="44" spans="2:254">
      <c r="B44" t="s">
        <v>211</v>
      </c>
      <c r="C44" t="s">
        <v>691</v>
      </c>
      <c r="D44" s="22">
        <f>(AN32+AQ32+AT32+AW32)/4</f>
        <v>33.333333333333336</v>
      </c>
      <c r="E44">
        <f>D44/100*12</f>
        <v>4</v>
      </c>
    </row>
    <row r="45" spans="2:254">
      <c r="B45" t="s">
        <v>212</v>
      </c>
      <c r="C45" t="s">
        <v>691</v>
      </c>
      <c r="D45" s="22">
        <f>(AO32+AR32+AU32+AX32)/4</f>
        <v>0</v>
      </c>
      <c r="E45">
        <f>D45/100*12</f>
        <v>0</v>
      </c>
    </row>
    <row r="46" spans="2:254">
      <c r="D46" s="18">
        <f>SUM(D43:D45)</f>
        <v>100</v>
      </c>
      <c r="E46" s="19">
        <f>SUM(E43:E45)</f>
        <v>12</v>
      </c>
    </row>
    <row r="47" spans="2:254">
      <c r="B47" t="s">
        <v>210</v>
      </c>
      <c r="C47" t="s">
        <v>692</v>
      </c>
      <c r="D47" s="22">
        <f>(AY32+BB32+BE32+BH32+BK32+BN32+BQ32+BT32+BW32+BZ32+CC32+CF32+CI32+CL32+CO32+CR32+CU32+CX32+DA32+DD32)/20</f>
        <v>65</v>
      </c>
      <c r="E47">
        <f>D47/100*12</f>
        <v>7.8000000000000007</v>
      </c>
    </row>
    <row r="48" spans="2:254">
      <c r="B48" t="s">
        <v>211</v>
      </c>
      <c r="C48" t="s">
        <v>692</v>
      </c>
      <c r="D48" s="22">
        <f>(AZ32+BC32+BF32+BI32+BL32+BO32+BR32+BU32+BX32+CA32+CD32+CG32+CJ32+CM32+CP32+CS32+CV32+CY32+DB32+DE32)/20</f>
        <v>35.416666666666664</v>
      </c>
      <c r="E48">
        <f>D48/100*12</f>
        <v>4.25</v>
      </c>
    </row>
    <row r="49" spans="2:5">
      <c r="B49" t="s">
        <v>212</v>
      </c>
      <c r="C49" t="s">
        <v>692</v>
      </c>
      <c r="D49" s="22">
        <f>(BA32+BD32+BG32+BJ32+BM32+BP32+BS32+BV32+BY32+CB32+CE32+CH32+CK32+CN32+CQ32+CT32+CW32+CZ32+DC32+DF32)/20</f>
        <v>0</v>
      </c>
      <c r="E49">
        <f>D49/100*12</f>
        <v>0</v>
      </c>
    </row>
    <row r="50" spans="2:5">
      <c r="D50" s="19">
        <f>SUM(D47:D49)</f>
        <v>100.41666666666666</v>
      </c>
      <c r="E50" s="19">
        <f>SUM(E47:E49)</f>
        <v>12.05</v>
      </c>
    </row>
    <row r="51" spans="2:5">
      <c r="B51" t="s">
        <v>210</v>
      </c>
      <c r="C51" t="s">
        <v>693</v>
      </c>
      <c r="D51" s="22">
        <f>(DG32+DJ32+DM32+DP32)/4</f>
        <v>87.5</v>
      </c>
      <c r="E51">
        <f>D51/100*12</f>
        <v>10.5</v>
      </c>
    </row>
    <row r="52" spans="2:5">
      <c r="B52" t="s">
        <v>211</v>
      </c>
      <c r="C52" t="s">
        <v>693</v>
      </c>
      <c r="D52" s="22">
        <f>(DH32+DK32+DN32+DQ32)/4</f>
        <v>12.5</v>
      </c>
      <c r="E52">
        <f>D52/100*12</f>
        <v>1.5</v>
      </c>
    </row>
    <row r="53" spans="2:5">
      <c r="B53" t="s">
        <v>212</v>
      </c>
      <c r="C53" t="s">
        <v>693</v>
      </c>
      <c r="D53" s="22">
        <f>(DI32+DL32+DO32+DR32)/4</f>
        <v>0</v>
      </c>
      <c r="E53">
        <f>D53/100*12</f>
        <v>0</v>
      </c>
    </row>
    <row r="54" spans="2:5">
      <c r="D54" s="19">
        <f>SUM(D51:D53)</f>
        <v>100</v>
      </c>
      <c r="E54" s="19">
        <f>SUM(E51:E53)</f>
        <v>12</v>
      </c>
    </row>
  </sheetData>
  <mergeCells count="100">
    <mergeCell ref="DG13:DI13"/>
    <mergeCell ref="DJ13:DL13"/>
    <mergeCell ref="DM13:DO13"/>
    <mergeCell ref="DP13:DR13"/>
    <mergeCell ref="A31:B31"/>
    <mergeCell ref="DA13:DC13"/>
    <mergeCell ref="DD13:DF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CX13:CZ13"/>
    <mergeCell ref="BW13:BY13"/>
    <mergeCell ref="BZ13:CB13"/>
    <mergeCell ref="CC13:CE13"/>
    <mergeCell ref="CF13:CH13"/>
    <mergeCell ref="CI13:CK13"/>
    <mergeCell ref="CL13:CN13"/>
    <mergeCell ref="BT12:BV12"/>
    <mergeCell ref="A32:B32"/>
    <mergeCell ref="CO13:CQ13"/>
    <mergeCell ref="CR13:CT13"/>
    <mergeCell ref="CU13:CW13"/>
    <mergeCell ref="BE13:BG13"/>
    <mergeCell ref="BH13:BJ13"/>
    <mergeCell ref="BK13:BM13"/>
    <mergeCell ref="BN13:BP13"/>
    <mergeCell ref="BQ13:BS13"/>
    <mergeCell ref="BE12:BG12"/>
    <mergeCell ref="BH12:BJ12"/>
    <mergeCell ref="BK12:BM12"/>
    <mergeCell ref="BN12:BP12"/>
    <mergeCell ref="BQ12:BS12"/>
    <mergeCell ref="BB12:BD12"/>
    <mergeCell ref="DG12:DI12"/>
    <mergeCell ref="BZ12:CB12"/>
    <mergeCell ref="CC12:CE12"/>
    <mergeCell ref="CF12:CH12"/>
    <mergeCell ref="CI12:CK12"/>
    <mergeCell ref="CL12:CN12"/>
    <mergeCell ref="DJ12:DL12"/>
    <mergeCell ref="DM12:DO12"/>
    <mergeCell ref="DP12:DR12"/>
    <mergeCell ref="C13:E13"/>
    <mergeCell ref="F13:H13"/>
    <mergeCell ref="I13:K13"/>
    <mergeCell ref="L13:N13"/>
    <mergeCell ref="O13:Q13"/>
    <mergeCell ref="R13:T13"/>
    <mergeCell ref="CO12:CQ12"/>
    <mergeCell ref="CR12:CT12"/>
    <mergeCell ref="CU12:CW12"/>
    <mergeCell ref="CX12:CZ12"/>
    <mergeCell ref="DA12:DC12"/>
    <mergeCell ref="DD12:DF12"/>
    <mergeCell ref="BW12:BY12"/>
    <mergeCell ref="AM12:AO12"/>
    <mergeCell ref="AP12:AR12"/>
    <mergeCell ref="AS12:AU12"/>
    <mergeCell ref="AV12:AX12"/>
    <mergeCell ref="AY12:BA12"/>
    <mergeCell ref="L12:N12"/>
    <mergeCell ref="O12:Q12"/>
    <mergeCell ref="R12:T12"/>
    <mergeCell ref="U12:W12"/>
    <mergeCell ref="X12:Z12"/>
    <mergeCell ref="AY5:DF5"/>
    <mergeCell ref="DG5:DR5"/>
    <mergeCell ref="C6:N11"/>
    <mergeCell ref="O6:Z6"/>
    <mergeCell ref="AA6:AL6"/>
    <mergeCell ref="AM6:AX6"/>
    <mergeCell ref="AY6:BJ6"/>
    <mergeCell ref="BK6:BV6"/>
    <mergeCell ref="BW6:CH6"/>
    <mergeCell ref="CI6:CT6"/>
    <mergeCell ref="AM5:AX5"/>
    <mergeCell ref="CU6:DF6"/>
    <mergeCell ref="DG6:DR6"/>
    <mergeCell ref="A2:N2"/>
    <mergeCell ref="A5:A14"/>
    <mergeCell ref="B5:B14"/>
    <mergeCell ref="C5:N5"/>
    <mergeCell ref="O5:AL5"/>
    <mergeCell ref="AA12:AC12"/>
    <mergeCell ref="AD12:AF12"/>
    <mergeCell ref="AG12:AI12"/>
    <mergeCell ref="AJ12:AL12"/>
    <mergeCell ref="AA13:AC13"/>
    <mergeCell ref="AD13:AF13"/>
    <mergeCell ref="AG13:AI13"/>
    <mergeCell ref="AJ13:AL13"/>
    <mergeCell ref="C12:E12"/>
    <mergeCell ref="F12:H12"/>
    <mergeCell ref="I12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54"/>
  <sheetViews>
    <sheetView tabSelected="1" topLeftCell="A38" workbookViewId="0">
      <selection activeCell="F12" sqref="F12:H12"/>
    </sheetView>
  </sheetViews>
  <sheetFormatPr defaultRowHeight="15"/>
  <cols>
    <col min="2" max="2" width="30.28515625" customWidth="1"/>
  </cols>
  <sheetData>
    <row r="1" spans="1:254" ht="15.75">
      <c r="A1" s="6" t="s">
        <v>34</v>
      </c>
      <c r="B1" s="12" t="s">
        <v>59</v>
      </c>
      <c r="C1" s="13"/>
      <c r="D1" s="13"/>
      <c r="E1" s="13">
        <v>4</v>
      </c>
      <c r="F1" s="13"/>
      <c r="G1" s="13"/>
      <c r="H1" s="13"/>
      <c r="I1" s="13"/>
      <c r="J1" s="13"/>
      <c r="K1" s="13"/>
      <c r="L1" s="13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>
      <c r="A2" s="37" t="s">
        <v>707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7"/>
      <c r="S2" s="7"/>
      <c r="T2" s="7"/>
      <c r="U2" s="7"/>
      <c r="V2" s="7"/>
    </row>
    <row r="3" spans="1:25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>
      <c r="A4" s="38" t="s">
        <v>0</v>
      </c>
      <c r="B4" s="38" t="s">
        <v>1</v>
      </c>
      <c r="C4" s="39" t="s">
        <v>14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54" t="s">
        <v>2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6"/>
      <c r="BK4" s="41" t="s">
        <v>23</v>
      </c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57" t="s">
        <v>27</v>
      </c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9"/>
      <c r="EW4" s="47" t="s">
        <v>31</v>
      </c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</row>
    <row r="5" spans="1:254" ht="15.75" customHeight="1">
      <c r="A5" s="38"/>
      <c r="B5" s="38"/>
      <c r="C5" s="44" t="s">
        <v>15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13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3" t="s">
        <v>3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 t="s">
        <v>111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4" t="s">
        <v>112</v>
      </c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 t="s">
        <v>35</v>
      </c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8" t="s">
        <v>279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 t="s">
        <v>36</v>
      </c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60" t="s">
        <v>37</v>
      </c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48" t="s">
        <v>29</v>
      </c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3" t="s">
        <v>32</v>
      </c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</row>
    <row r="6" spans="1:254" ht="15.75" hidden="1">
      <c r="A6" s="38"/>
      <c r="B6" s="3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>
      <c r="A7" s="38"/>
      <c r="B7" s="38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>
      <c r="A8" s="38"/>
      <c r="B8" s="3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>
      <c r="A9" s="38"/>
      <c r="B9" s="38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>
      <c r="A10" s="38"/>
      <c r="B10" s="3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>
      <c r="A11" s="38"/>
      <c r="B11" s="38"/>
      <c r="C11" s="44" t="s">
        <v>60</v>
      </c>
      <c r="D11" s="44" t="s">
        <v>5</v>
      </c>
      <c r="E11" s="44" t="s">
        <v>6</v>
      </c>
      <c r="F11" s="44" t="s">
        <v>99</v>
      </c>
      <c r="G11" s="44" t="s">
        <v>7</v>
      </c>
      <c r="H11" s="44" t="s">
        <v>8</v>
      </c>
      <c r="I11" s="44" t="s">
        <v>61</v>
      </c>
      <c r="J11" s="44" t="s">
        <v>9</v>
      </c>
      <c r="K11" s="44" t="s">
        <v>10</v>
      </c>
      <c r="L11" s="44" t="s">
        <v>62</v>
      </c>
      <c r="M11" s="44" t="s">
        <v>9</v>
      </c>
      <c r="N11" s="44" t="s">
        <v>10</v>
      </c>
      <c r="O11" s="44" t="s">
        <v>63</v>
      </c>
      <c r="P11" s="44" t="s">
        <v>11</v>
      </c>
      <c r="Q11" s="44" t="s">
        <v>4</v>
      </c>
      <c r="R11" s="44" t="s">
        <v>64</v>
      </c>
      <c r="S11" s="44"/>
      <c r="T11" s="44"/>
      <c r="U11" s="44" t="s">
        <v>238</v>
      </c>
      <c r="V11" s="44"/>
      <c r="W11" s="44"/>
      <c r="X11" s="44" t="s">
        <v>239</v>
      </c>
      <c r="Y11" s="44"/>
      <c r="Z11" s="44"/>
      <c r="AA11" s="43" t="s">
        <v>240</v>
      </c>
      <c r="AB11" s="43"/>
      <c r="AC11" s="43"/>
      <c r="AD11" s="44" t="s">
        <v>65</v>
      </c>
      <c r="AE11" s="44"/>
      <c r="AF11" s="44"/>
      <c r="AG11" s="44" t="s">
        <v>66</v>
      </c>
      <c r="AH11" s="44"/>
      <c r="AI11" s="44"/>
      <c r="AJ11" s="43" t="s">
        <v>67</v>
      </c>
      <c r="AK11" s="43"/>
      <c r="AL11" s="43"/>
      <c r="AM11" s="44" t="s">
        <v>68</v>
      </c>
      <c r="AN11" s="44"/>
      <c r="AO11" s="44"/>
      <c r="AP11" s="44" t="s">
        <v>69</v>
      </c>
      <c r="AQ11" s="44"/>
      <c r="AR11" s="44"/>
      <c r="AS11" s="44" t="s">
        <v>70</v>
      </c>
      <c r="AT11" s="44"/>
      <c r="AU11" s="44"/>
      <c r="AV11" s="44" t="s">
        <v>71</v>
      </c>
      <c r="AW11" s="44"/>
      <c r="AX11" s="44"/>
      <c r="AY11" s="44" t="s">
        <v>100</v>
      </c>
      <c r="AZ11" s="44"/>
      <c r="BA11" s="44"/>
      <c r="BB11" s="44" t="s">
        <v>72</v>
      </c>
      <c r="BC11" s="44"/>
      <c r="BD11" s="44"/>
      <c r="BE11" s="44" t="s">
        <v>262</v>
      </c>
      <c r="BF11" s="44"/>
      <c r="BG11" s="44"/>
      <c r="BH11" s="44" t="s">
        <v>73</v>
      </c>
      <c r="BI11" s="44"/>
      <c r="BJ11" s="44"/>
      <c r="BK11" s="43" t="s">
        <v>74</v>
      </c>
      <c r="BL11" s="43"/>
      <c r="BM11" s="43"/>
      <c r="BN11" s="43" t="s">
        <v>101</v>
      </c>
      <c r="BO11" s="43"/>
      <c r="BP11" s="43"/>
      <c r="BQ11" s="43" t="s">
        <v>75</v>
      </c>
      <c r="BR11" s="43"/>
      <c r="BS11" s="43"/>
      <c r="BT11" s="43" t="s">
        <v>76</v>
      </c>
      <c r="BU11" s="43"/>
      <c r="BV11" s="43"/>
      <c r="BW11" s="43" t="s">
        <v>77</v>
      </c>
      <c r="BX11" s="43"/>
      <c r="BY11" s="43"/>
      <c r="BZ11" s="43" t="s">
        <v>78</v>
      </c>
      <c r="CA11" s="43"/>
      <c r="CB11" s="43"/>
      <c r="CC11" s="43" t="s">
        <v>102</v>
      </c>
      <c r="CD11" s="43"/>
      <c r="CE11" s="43"/>
      <c r="CF11" s="43" t="s">
        <v>79</v>
      </c>
      <c r="CG11" s="43"/>
      <c r="CH11" s="43"/>
      <c r="CI11" s="43" t="s">
        <v>80</v>
      </c>
      <c r="CJ11" s="43"/>
      <c r="CK11" s="43"/>
      <c r="CL11" s="43" t="s">
        <v>81</v>
      </c>
      <c r="CM11" s="43"/>
      <c r="CN11" s="43"/>
      <c r="CO11" s="43" t="s">
        <v>82</v>
      </c>
      <c r="CP11" s="43"/>
      <c r="CQ11" s="43"/>
      <c r="CR11" s="43" t="s">
        <v>83</v>
      </c>
      <c r="CS11" s="43"/>
      <c r="CT11" s="43"/>
      <c r="CU11" s="43" t="s">
        <v>84</v>
      </c>
      <c r="CV11" s="43"/>
      <c r="CW11" s="43"/>
      <c r="CX11" s="43" t="s">
        <v>85</v>
      </c>
      <c r="CY11" s="43"/>
      <c r="CZ11" s="43"/>
      <c r="DA11" s="43" t="s">
        <v>86</v>
      </c>
      <c r="DB11" s="43"/>
      <c r="DC11" s="43"/>
      <c r="DD11" s="43" t="s">
        <v>87</v>
      </c>
      <c r="DE11" s="43"/>
      <c r="DF11" s="43"/>
      <c r="DG11" s="43" t="s">
        <v>103</v>
      </c>
      <c r="DH11" s="43"/>
      <c r="DI11" s="43"/>
      <c r="DJ11" s="43" t="s">
        <v>88</v>
      </c>
      <c r="DK11" s="43"/>
      <c r="DL11" s="43"/>
      <c r="DM11" s="43" t="s">
        <v>89</v>
      </c>
      <c r="DN11" s="43"/>
      <c r="DO11" s="43"/>
      <c r="DP11" s="43" t="s">
        <v>90</v>
      </c>
      <c r="DQ11" s="43"/>
      <c r="DR11" s="43"/>
      <c r="DS11" s="43" t="s">
        <v>91</v>
      </c>
      <c r="DT11" s="43"/>
      <c r="DU11" s="43"/>
      <c r="DV11" s="43" t="s">
        <v>92</v>
      </c>
      <c r="DW11" s="43"/>
      <c r="DX11" s="43"/>
      <c r="DY11" s="43" t="s">
        <v>93</v>
      </c>
      <c r="DZ11" s="43"/>
      <c r="EA11" s="43"/>
      <c r="EB11" s="43" t="s">
        <v>94</v>
      </c>
      <c r="EC11" s="43"/>
      <c r="ED11" s="43"/>
      <c r="EE11" s="43" t="s">
        <v>104</v>
      </c>
      <c r="EF11" s="43"/>
      <c r="EG11" s="43"/>
      <c r="EH11" s="43" t="s">
        <v>105</v>
      </c>
      <c r="EI11" s="43"/>
      <c r="EJ11" s="43"/>
      <c r="EK11" s="43" t="s">
        <v>106</v>
      </c>
      <c r="EL11" s="43"/>
      <c r="EM11" s="43"/>
      <c r="EN11" s="43" t="s">
        <v>107</v>
      </c>
      <c r="EO11" s="43"/>
      <c r="EP11" s="43"/>
      <c r="EQ11" s="43" t="s">
        <v>108</v>
      </c>
      <c r="ER11" s="43"/>
      <c r="ES11" s="43"/>
      <c r="ET11" s="43" t="s">
        <v>109</v>
      </c>
      <c r="EU11" s="43"/>
      <c r="EV11" s="43"/>
      <c r="EW11" s="43" t="s">
        <v>95</v>
      </c>
      <c r="EX11" s="43"/>
      <c r="EY11" s="43"/>
      <c r="EZ11" s="43" t="s">
        <v>110</v>
      </c>
      <c r="FA11" s="43"/>
      <c r="FB11" s="43"/>
      <c r="FC11" s="43" t="s">
        <v>96</v>
      </c>
      <c r="FD11" s="43"/>
      <c r="FE11" s="43"/>
      <c r="FF11" s="43" t="s">
        <v>97</v>
      </c>
      <c r="FG11" s="43"/>
      <c r="FH11" s="43"/>
      <c r="FI11" s="43" t="s">
        <v>98</v>
      </c>
      <c r="FJ11" s="43"/>
      <c r="FK11" s="43"/>
    </row>
    <row r="12" spans="1:254" ht="79.5" customHeight="1">
      <c r="A12" s="38"/>
      <c r="B12" s="38"/>
      <c r="C12" s="45" t="s">
        <v>220</v>
      </c>
      <c r="D12" s="45"/>
      <c r="E12" s="45"/>
      <c r="F12" s="45" t="s">
        <v>224</v>
      </c>
      <c r="G12" s="45"/>
      <c r="H12" s="45"/>
      <c r="I12" s="45" t="s">
        <v>228</v>
      </c>
      <c r="J12" s="45"/>
      <c r="K12" s="45"/>
      <c r="L12" s="45" t="s">
        <v>232</v>
      </c>
      <c r="M12" s="45"/>
      <c r="N12" s="45"/>
      <c r="O12" s="45" t="s">
        <v>234</v>
      </c>
      <c r="P12" s="45"/>
      <c r="Q12" s="45"/>
      <c r="R12" s="45" t="s">
        <v>237</v>
      </c>
      <c r="S12" s="45"/>
      <c r="T12" s="45"/>
      <c r="U12" s="45" t="s">
        <v>117</v>
      </c>
      <c r="V12" s="45"/>
      <c r="W12" s="45"/>
      <c r="X12" s="45" t="s">
        <v>120</v>
      </c>
      <c r="Y12" s="45"/>
      <c r="Z12" s="45"/>
      <c r="AA12" s="45" t="s">
        <v>241</v>
      </c>
      <c r="AB12" s="45"/>
      <c r="AC12" s="45"/>
      <c r="AD12" s="45" t="s">
        <v>245</v>
      </c>
      <c r="AE12" s="45"/>
      <c r="AF12" s="45"/>
      <c r="AG12" s="45" t="s">
        <v>246</v>
      </c>
      <c r="AH12" s="45"/>
      <c r="AI12" s="45"/>
      <c r="AJ12" s="45" t="s">
        <v>250</v>
      </c>
      <c r="AK12" s="45"/>
      <c r="AL12" s="45"/>
      <c r="AM12" s="45" t="s">
        <v>254</v>
      </c>
      <c r="AN12" s="45"/>
      <c r="AO12" s="45"/>
      <c r="AP12" s="45" t="s">
        <v>258</v>
      </c>
      <c r="AQ12" s="45"/>
      <c r="AR12" s="45"/>
      <c r="AS12" s="45" t="s">
        <v>259</v>
      </c>
      <c r="AT12" s="45"/>
      <c r="AU12" s="45"/>
      <c r="AV12" s="45" t="s">
        <v>263</v>
      </c>
      <c r="AW12" s="45"/>
      <c r="AX12" s="45"/>
      <c r="AY12" s="45" t="s">
        <v>264</v>
      </c>
      <c r="AZ12" s="45"/>
      <c r="BA12" s="45"/>
      <c r="BB12" s="45" t="s">
        <v>265</v>
      </c>
      <c r="BC12" s="45"/>
      <c r="BD12" s="45"/>
      <c r="BE12" s="45" t="s">
        <v>266</v>
      </c>
      <c r="BF12" s="45"/>
      <c r="BG12" s="45"/>
      <c r="BH12" s="45" t="s">
        <v>267</v>
      </c>
      <c r="BI12" s="45"/>
      <c r="BJ12" s="45"/>
      <c r="BK12" s="45" t="s">
        <v>133</v>
      </c>
      <c r="BL12" s="45"/>
      <c r="BM12" s="45"/>
      <c r="BN12" s="45" t="s">
        <v>135</v>
      </c>
      <c r="BO12" s="45"/>
      <c r="BP12" s="45"/>
      <c r="BQ12" s="45" t="s">
        <v>271</v>
      </c>
      <c r="BR12" s="45"/>
      <c r="BS12" s="45"/>
      <c r="BT12" s="45" t="s">
        <v>272</v>
      </c>
      <c r="BU12" s="45"/>
      <c r="BV12" s="45"/>
      <c r="BW12" s="45" t="s">
        <v>273</v>
      </c>
      <c r="BX12" s="45"/>
      <c r="BY12" s="45"/>
      <c r="BZ12" s="45" t="s">
        <v>274</v>
      </c>
      <c r="CA12" s="45"/>
      <c r="CB12" s="45"/>
      <c r="CC12" s="45" t="s">
        <v>145</v>
      </c>
      <c r="CD12" s="45"/>
      <c r="CE12" s="45"/>
      <c r="CF12" s="61" t="s">
        <v>148</v>
      </c>
      <c r="CG12" s="61"/>
      <c r="CH12" s="61"/>
      <c r="CI12" s="45" t="s">
        <v>152</v>
      </c>
      <c r="CJ12" s="45"/>
      <c r="CK12" s="45"/>
      <c r="CL12" s="45" t="s">
        <v>312</v>
      </c>
      <c r="CM12" s="45"/>
      <c r="CN12" s="45"/>
      <c r="CO12" s="45" t="s">
        <v>158</v>
      </c>
      <c r="CP12" s="45"/>
      <c r="CQ12" s="45"/>
      <c r="CR12" s="61" t="s">
        <v>161</v>
      </c>
      <c r="CS12" s="61"/>
      <c r="CT12" s="61"/>
      <c r="CU12" s="45" t="s">
        <v>164</v>
      </c>
      <c r="CV12" s="45"/>
      <c r="CW12" s="45"/>
      <c r="CX12" s="45" t="s">
        <v>166</v>
      </c>
      <c r="CY12" s="45"/>
      <c r="CZ12" s="45"/>
      <c r="DA12" s="45" t="s">
        <v>170</v>
      </c>
      <c r="DB12" s="45"/>
      <c r="DC12" s="45"/>
      <c r="DD12" s="61" t="s">
        <v>174</v>
      </c>
      <c r="DE12" s="61"/>
      <c r="DF12" s="61"/>
      <c r="DG12" s="61" t="s">
        <v>176</v>
      </c>
      <c r="DH12" s="61"/>
      <c r="DI12" s="61"/>
      <c r="DJ12" s="61" t="s">
        <v>180</v>
      </c>
      <c r="DK12" s="61"/>
      <c r="DL12" s="61"/>
      <c r="DM12" s="61" t="s">
        <v>184</v>
      </c>
      <c r="DN12" s="61"/>
      <c r="DO12" s="61"/>
      <c r="DP12" s="61" t="s">
        <v>188</v>
      </c>
      <c r="DQ12" s="61"/>
      <c r="DR12" s="61"/>
      <c r="DS12" s="61" t="s">
        <v>191</v>
      </c>
      <c r="DT12" s="61"/>
      <c r="DU12" s="61"/>
      <c r="DV12" s="61" t="s">
        <v>194</v>
      </c>
      <c r="DW12" s="61"/>
      <c r="DX12" s="61"/>
      <c r="DY12" s="61" t="s">
        <v>198</v>
      </c>
      <c r="DZ12" s="61"/>
      <c r="EA12" s="61"/>
      <c r="EB12" s="61" t="s">
        <v>200</v>
      </c>
      <c r="EC12" s="61"/>
      <c r="ED12" s="61"/>
      <c r="EE12" s="61" t="s">
        <v>283</v>
      </c>
      <c r="EF12" s="61"/>
      <c r="EG12" s="61"/>
      <c r="EH12" s="61" t="s">
        <v>202</v>
      </c>
      <c r="EI12" s="61"/>
      <c r="EJ12" s="61"/>
      <c r="EK12" s="61" t="s">
        <v>203</v>
      </c>
      <c r="EL12" s="61"/>
      <c r="EM12" s="61"/>
      <c r="EN12" s="61" t="s">
        <v>292</v>
      </c>
      <c r="EO12" s="61"/>
      <c r="EP12" s="61"/>
      <c r="EQ12" s="61" t="s">
        <v>294</v>
      </c>
      <c r="ER12" s="61"/>
      <c r="ES12" s="61"/>
      <c r="ET12" s="61" t="s">
        <v>205</v>
      </c>
      <c r="EU12" s="61"/>
      <c r="EV12" s="61"/>
      <c r="EW12" s="61" t="s">
        <v>206</v>
      </c>
      <c r="EX12" s="61"/>
      <c r="EY12" s="61"/>
      <c r="EZ12" s="61" t="s">
        <v>298</v>
      </c>
      <c r="FA12" s="61"/>
      <c r="FB12" s="61"/>
      <c r="FC12" s="61" t="s">
        <v>302</v>
      </c>
      <c r="FD12" s="61"/>
      <c r="FE12" s="61"/>
      <c r="FF12" s="61" t="s">
        <v>304</v>
      </c>
      <c r="FG12" s="61"/>
      <c r="FH12" s="61"/>
      <c r="FI12" s="61" t="s">
        <v>308</v>
      </c>
      <c r="FJ12" s="61"/>
      <c r="FK12" s="61"/>
    </row>
    <row r="13" spans="1:254" ht="180">
      <c r="A13" s="38"/>
      <c r="B13" s="38"/>
      <c r="C13" s="15" t="s">
        <v>222</v>
      </c>
      <c r="D13" s="15" t="s">
        <v>221</v>
      </c>
      <c r="E13" s="15" t="s">
        <v>223</v>
      </c>
      <c r="F13" s="15" t="s">
        <v>225</v>
      </c>
      <c r="G13" s="15" t="s">
        <v>226</v>
      </c>
      <c r="H13" s="15" t="s">
        <v>227</v>
      </c>
      <c r="I13" s="15" t="s">
        <v>229</v>
      </c>
      <c r="J13" s="15" t="s">
        <v>230</v>
      </c>
      <c r="K13" s="15" t="s">
        <v>231</v>
      </c>
      <c r="L13" s="15" t="s">
        <v>233</v>
      </c>
      <c r="M13" s="15" t="s">
        <v>114</v>
      </c>
      <c r="N13" s="15" t="s">
        <v>38</v>
      </c>
      <c r="O13" s="15" t="s">
        <v>235</v>
      </c>
      <c r="P13" s="15" t="s">
        <v>236</v>
      </c>
      <c r="Q13" s="15" t="s">
        <v>113</v>
      </c>
      <c r="R13" s="15" t="s">
        <v>20</v>
      </c>
      <c r="S13" s="15" t="s">
        <v>21</v>
      </c>
      <c r="T13" s="15" t="s">
        <v>39</v>
      </c>
      <c r="U13" s="15" t="s">
        <v>118</v>
      </c>
      <c r="V13" s="15" t="s">
        <v>119</v>
      </c>
      <c r="W13" s="15" t="s">
        <v>17</v>
      </c>
      <c r="X13" s="15" t="s">
        <v>121</v>
      </c>
      <c r="Y13" s="15" t="s">
        <v>122</v>
      </c>
      <c r="Z13" s="15" t="s">
        <v>123</v>
      </c>
      <c r="AA13" s="15" t="s">
        <v>242</v>
      </c>
      <c r="AB13" s="15" t="s">
        <v>243</v>
      </c>
      <c r="AC13" s="15" t="s">
        <v>244</v>
      </c>
      <c r="AD13" s="15" t="s">
        <v>20</v>
      </c>
      <c r="AE13" s="15" t="s">
        <v>127</v>
      </c>
      <c r="AF13" s="15" t="s">
        <v>22</v>
      </c>
      <c r="AG13" s="15" t="s">
        <v>247</v>
      </c>
      <c r="AH13" s="15" t="s">
        <v>248</v>
      </c>
      <c r="AI13" s="15" t="s">
        <v>249</v>
      </c>
      <c r="AJ13" s="15" t="s">
        <v>251</v>
      </c>
      <c r="AK13" s="15" t="s">
        <v>252</v>
      </c>
      <c r="AL13" s="15" t="s">
        <v>253</v>
      </c>
      <c r="AM13" s="15" t="s">
        <v>255</v>
      </c>
      <c r="AN13" s="15" t="s">
        <v>256</v>
      </c>
      <c r="AO13" s="15" t="s">
        <v>257</v>
      </c>
      <c r="AP13" s="15" t="s">
        <v>44</v>
      </c>
      <c r="AQ13" s="15" t="s">
        <v>45</v>
      </c>
      <c r="AR13" s="15" t="s">
        <v>39</v>
      </c>
      <c r="AS13" s="15" t="s">
        <v>260</v>
      </c>
      <c r="AT13" s="15" t="s">
        <v>128</v>
      </c>
      <c r="AU13" s="15" t="s">
        <v>261</v>
      </c>
      <c r="AV13" s="15" t="s">
        <v>20</v>
      </c>
      <c r="AW13" s="15" t="s">
        <v>21</v>
      </c>
      <c r="AX13" s="15" t="s">
        <v>39</v>
      </c>
      <c r="AY13" s="15" t="s">
        <v>18</v>
      </c>
      <c r="AZ13" s="15" t="s">
        <v>57</v>
      </c>
      <c r="BA13" s="15" t="s">
        <v>19</v>
      </c>
      <c r="BB13" s="15" t="s">
        <v>129</v>
      </c>
      <c r="BC13" s="15" t="s">
        <v>130</v>
      </c>
      <c r="BD13" s="15" t="s">
        <v>131</v>
      </c>
      <c r="BE13" s="15" t="s">
        <v>124</v>
      </c>
      <c r="BF13" s="15" t="s">
        <v>125</v>
      </c>
      <c r="BG13" s="15" t="s">
        <v>126</v>
      </c>
      <c r="BH13" s="15" t="s">
        <v>157</v>
      </c>
      <c r="BI13" s="15" t="s">
        <v>45</v>
      </c>
      <c r="BJ13" s="15" t="s">
        <v>132</v>
      </c>
      <c r="BK13" s="15" t="s">
        <v>134</v>
      </c>
      <c r="BL13" s="15" t="s">
        <v>54</v>
      </c>
      <c r="BM13" s="15" t="s">
        <v>53</v>
      </c>
      <c r="BN13" s="15" t="s">
        <v>268</v>
      </c>
      <c r="BO13" s="15" t="s">
        <v>269</v>
      </c>
      <c r="BP13" s="15" t="s">
        <v>270</v>
      </c>
      <c r="BQ13" s="15" t="s">
        <v>136</v>
      </c>
      <c r="BR13" s="15" t="s">
        <v>137</v>
      </c>
      <c r="BS13" s="15" t="s">
        <v>48</v>
      </c>
      <c r="BT13" s="15" t="s">
        <v>138</v>
      </c>
      <c r="BU13" s="15" t="s">
        <v>139</v>
      </c>
      <c r="BV13" s="15" t="s">
        <v>140</v>
      </c>
      <c r="BW13" s="15" t="s">
        <v>141</v>
      </c>
      <c r="BX13" s="15" t="s">
        <v>142</v>
      </c>
      <c r="BY13" s="15" t="s">
        <v>143</v>
      </c>
      <c r="BZ13" s="15" t="s">
        <v>24</v>
      </c>
      <c r="CA13" s="15" t="s">
        <v>25</v>
      </c>
      <c r="CB13" s="15" t="s">
        <v>144</v>
      </c>
      <c r="CC13" s="15" t="s">
        <v>146</v>
      </c>
      <c r="CD13" s="15" t="s">
        <v>55</v>
      </c>
      <c r="CE13" s="15" t="s">
        <v>147</v>
      </c>
      <c r="CF13" s="16" t="s">
        <v>149</v>
      </c>
      <c r="CG13" s="16" t="s">
        <v>150</v>
      </c>
      <c r="CH13" s="16" t="s">
        <v>151</v>
      </c>
      <c r="CI13" s="15" t="s">
        <v>153</v>
      </c>
      <c r="CJ13" s="15" t="s">
        <v>154</v>
      </c>
      <c r="CK13" s="15" t="s">
        <v>155</v>
      </c>
      <c r="CL13" s="15" t="s">
        <v>156</v>
      </c>
      <c r="CM13" s="15" t="s">
        <v>275</v>
      </c>
      <c r="CN13" s="15" t="s">
        <v>276</v>
      </c>
      <c r="CO13" s="15" t="s">
        <v>159</v>
      </c>
      <c r="CP13" s="15" t="s">
        <v>43</v>
      </c>
      <c r="CQ13" s="15" t="s">
        <v>26</v>
      </c>
      <c r="CR13" s="16" t="s">
        <v>162</v>
      </c>
      <c r="CS13" s="16" t="s">
        <v>30</v>
      </c>
      <c r="CT13" s="16" t="s">
        <v>163</v>
      </c>
      <c r="CU13" s="15" t="s">
        <v>165</v>
      </c>
      <c r="CV13" s="15" t="s">
        <v>277</v>
      </c>
      <c r="CW13" s="15" t="s">
        <v>278</v>
      </c>
      <c r="CX13" s="15" t="s">
        <v>167</v>
      </c>
      <c r="CY13" s="15" t="s">
        <v>168</v>
      </c>
      <c r="CZ13" s="15" t="s">
        <v>169</v>
      </c>
      <c r="DA13" s="15" t="s">
        <v>171</v>
      </c>
      <c r="DB13" s="15" t="s">
        <v>172</v>
      </c>
      <c r="DC13" s="15" t="s">
        <v>173</v>
      </c>
      <c r="DD13" s="16" t="s">
        <v>153</v>
      </c>
      <c r="DE13" s="16" t="s">
        <v>175</v>
      </c>
      <c r="DF13" s="16" t="s">
        <v>160</v>
      </c>
      <c r="DG13" s="16" t="s">
        <v>177</v>
      </c>
      <c r="DH13" s="16" t="s">
        <v>178</v>
      </c>
      <c r="DI13" s="16" t="s">
        <v>179</v>
      </c>
      <c r="DJ13" s="16" t="s">
        <v>181</v>
      </c>
      <c r="DK13" s="16" t="s">
        <v>182</v>
      </c>
      <c r="DL13" s="16" t="s">
        <v>183</v>
      </c>
      <c r="DM13" s="16" t="s">
        <v>185</v>
      </c>
      <c r="DN13" s="16" t="s">
        <v>186</v>
      </c>
      <c r="DO13" s="16" t="s">
        <v>187</v>
      </c>
      <c r="DP13" s="16" t="s">
        <v>313</v>
      </c>
      <c r="DQ13" s="16" t="s">
        <v>189</v>
      </c>
      <c r="DR13" s="16" t="s">
        <v>190</v>
      </c>
      <c r="DS13" s="16" t="s">
        <v>192</v>
      </c>
      <c r="DT13" s="16" t="s">
        <v>193</v>
      </c>
      <c r="DU13" s="16" t="s">
        <v>51</v>
      </c>
      <c r="DV13" s="16" t="s">
        <v>195</v>
      </c>
      <c r="DW13" s="16" t="s">
        <v>196</v>
      </c>
      <c r="DX13" s="16" t="s">
        <v>197</v>
      </c>
      <c r="DY13" s="16" t="s">
        <v>116</v>
      </c>
      <c r="DZ13" s="16" t="s">
        <v>199</v>
      </c>
      <c r="EA13" s="16" t="s">
        <v>280</v>
      </c>
      <c r="EB13" s="16" t="s">
        <v>201</v>
      </c>
      <c r="EC13" s="16" t="s">
        <v>281</v>
      </c>
      <c r="ED13" s="16" t="s">
        <v>282</v>
      </c>
      <c r="EE13" s="16" t="s">
        <v>284</v>
      </c>
      <c r="EF13" s="16" t="s">
        <v>285</v>
      </c>
      <c r="EG13" s="16" t="s">
        <v>286</v>
      </c>
      <c r="EH13" s="16" t="s">
        <v>18</v>
      </c>
      <c r="EI13" s="16" t="s">
        <v>287</v>
      </c>
      <c r="EJ13" s="16" t="s">
        <v>19</v>
      </c>
      <c r="EK13" s="16" t="s">
        <v>288</v>
      </c>
      <c r="EL13" s="16" t="s">
        <v>289</v>
      </c>
      <c r="EM13" s="16" t="s">
        <v>290</v>
      </c>
      <c r="EN13" s="16" t="s">
        <v>291</v>
      </c>
      <c r="EO13" s="16" t="s">
        <v>293</v>
      </c>
      <c r="EP13" s="16" t="s">
        <v>204</v>
      </c>
      <c r="EQ13" s="16" t="s">
        <v>33</v>
      </c>
      <c r="ER13" s="16" t="s">
        <v>41</v>
      </c>
      <c r="ES13" s="16" t="s">
        <v>42</v>
      </c>
      <c r="ET13" s="16" t="s">
        <v>297</v>
      </c>
      <c r="EU13" s="16" t="s">
        <v>295</v>
      </c>
      <c r="EV13" s="16" t="s">
        <v>296</v>
      </c>
      <c r="EW13" s="16" t="s">
        <v>208</v>
      </c>
      <c r="EX13" s="16" t="s">
        <v>207</v>
      </c>
      <c r="EY13" s="16" t="s">
        <v>40</v>
      </c>
      <c r="EZ13" s="16" t="s">
        <v>299</v>
      </c>
      <c r="FA13" s="16" t="s">
        <v>300</v>
      </c>
      <c r="FB13" s="16" t="s">
        <v>301</v>
      </c>
      <c r="FC13" s="16" t="s">
        <v>115</v>
      </c>
      <c r="FD13" s="16" t="s">
        <v>303</v>
      </c>
      <c r="FE13" s="16" t="s">
        <v>56</v>
      </c>
      <c r="FF13" s="16" t="s">
        <v>305</v>
      </c>
      <c r="FG13" s="16" t="s">
        <v>306</v>
      </c>
      <c r="FH13" s="16" t="s">
        <v>307</v>
      </c>
      <c r="FI13" s="16" t="s">
        <v>309</v>
      </c>
      <c r="FJ13" s="16" t="s">
        <v>310</v>
      </c>
      <c r="FK13" s="16" t="s">
        <v>311</v>
      </c>
    </row>
    <row r="14" spans="1:254" ht="15.75">
      <c r="A14" s="17">
        <v>1</v>
      </c>
      <c r="B14" s="25" t="s">
        <v>314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/>
      <c r="EC14" s="4">
        <v>1</v>
      </c>
      <c r="ED14" s="4"/>
      <c r="EE14" s="4">
        <v>1</v>
      </c>
      <c r="EF14" s="4"/>
      <c r="EG14" s="4"/>
      <c r="EH14" s="4"/>
      <c r="EI14" s="4">
        <v>1</v>
      </c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4" ht="30">
      <c r="A15" s="2">
        <v>2</v>
      </c>
      <c r="B15" s="25" t="s">
        <v>315</v>
      </c>
      <c r="C15" s="4"/>
      <c r="D15" s="4">
        <v>1</v>
      </c>
      <c r="E15" s="4"/>
      <c r="F15" s="4"/>
      <c r="G15" s="4">
        <v>1</v>
      </c>
      <c r="H15" s="4"/>
      <c r="I15" s="4"/>
      <c r="J15" s="4">
        <v>1</v>
      </c>
      <c r="K15" s="4"/>
      <c r="L15" s="4"/>
      <c r="M15" s="4">
        <v>1</v>
      </c>
      <c r="N15" s="4"/>
      <c r="O15" s="4"/>
      <c r="P15" s="4">
        <v>1</v>
      </c>
      <c r="Q15" s="4"/>
      <c r="R15" s="4"/>
      <c r="S15" s="4">
        <v>1</v>
      </c>
      <c r="T15" s="4"/>
      <c r="U15" s="4"/>
      <c r="V15" s="4">
        <v>1</v>
      </c>
      <c r="W15" s="4"/>
      <c r="X15" s="4"/>
      <c r="Y15" s="4">
        <v>1</v>
      </c>
      <c r="Z15" s="4"/>
      <c r="AA15" s="4"/>
      <c r="AB15" s="4">
        <v>1</v>
      </c>
      <c r="AC15" s="4"/>
      <c r="AD15" s="4"/>
      <c r="AE15" s="4">
        <v>1</v>
      </c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>
        <v>1</v>
      </c>
      <c r="AU15" s="4"/>
      <c r="AV15" s="4"/>
      <c r="AW15" s="4">
        <v>1</v>
      </c>
      <c r="AX15" s="4"/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/>
      <c r="ED15" s="4">
        <v>1</v>
      </c>
      <c r="EE15" s="4"/>
      <c r="EF15" s="4">
        <v>1</v>
      </c>
      <c r="EG15" s="4"/>
      <c r="EH15" s="4">
        <v>1</v>
      </c>
      <c r="EI15" s="4"/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ht="30">
      <c r="A16" s="2">
        <v>3</v>
      </c>
      <c r="B16" s="25" t="s">
        <v>316</v>
      </c>
      <c r="C16" s="4"/>
      <c r="D16" s="4">
        <v>1</v>
      </c>
      <c r="E16" s="4"/>
      <c r="F16" s="4"/>
      <c r="G16" s="4"/>
      <c r="H16" s="4">
        <v>1</v>
      </c>
      <c r="I16" s="4">
        <v>1</v>
      </c>
      <c r="J16" s="4"/>
      <c r="K16" s="4"/>
      <c r="L16" s="4"/>
      <c r="M16" s="4">
        <v>1</v>
      </c>
      <c r="N16" s="4"/>
      <c r="O16" s="4">
        <v>1</v>
      </c>
      <c r="P16" s="4"/>
      <c r="Q16" s="4"/>
      <c r="R16" s="4"/>
      <c r="S16" s="4">
        <v>1</v>
      </c>
      <c r="T16" s="4"/>
      <c r="U16" s="4"/>
      <c r="V16" s="4">
        <v>1</v>
      </c>
      <c r="W16" s="4"/>
      <c r="X16" s="4"/>
      <c r="Y16" s="4">
        <v>1</v>
      </c>
      <c r="Z16" s="4"/>
      <c r="AA16" s="4"/>
      <c r="AB16" s="4">
        <v>1</v>
      </c>
      <c r="AC16" s="4"/>
      <c r="AD16" s="4">
        <v>1</v>
      </c>
      <c r="AE16" s="4"/>
      <c r="AF16" s="4"/>
      <c r="AG16" s="4"/>
      <c r="AH16" s="4"/>
      <c r="AI16" s="4">
        <v>1</v>
      </c>
      <c r="AJ16" s="4"/>
      <c r="AK16" s="4">
        <v>1</v>
      </c>
      <c r="AL16" s="4"/>
      <c r="AM16" s="4"/>
      <c r="AN16" s="4">
        <v>1</v>
      </c>
      <c r="AO16" s="4"/>
      <c r="AP16" s="4">
        <v>1</v>
      </c>
      <c r="AQ16" s="4"/>
      <c r="AR16" s="4"/>
      <c r="AS16" s="4"/>
      <c r="AT16" s="4">
        <v>1</v>
      </c>
      <c r="AU16" s="4"/>
      <c r="AV16" s="4">
        <v>1</v>
      </c>
      <c r="AW16" s="4"/>
      <c r="AX16" s="4"/>
      <c r="AY16" s="4"/>
      <c r="AZ16" s="4">
        <v>1</v>
      </c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/>
      <c r="BV16" s="4">
        <v>1</v>
      </c>
      <c r="BW16" s="4">
        <v>1</v>
      </c>
      <c r="BX16" s="4"/>
      <c r="BY16" s="4"/>
      <c r="BZ16" s="4">
        <v>1</v>
      </c>
      <c r="CA16" s="4"/>
      <c r="CB16" s="4"/>
      <c r="CC16" s="4"/>
      <c r="CD16" s="4">
        <v>1</v>
      </c>
      <c r="CE16" s="4"/>
      <c r="CF16" s="4">
        <v>1</v>
      </c>
      <c r="CG16" s="4"/>
      <c r="CH16" s="4"/>
      <c r="CI16" s="4"/>
      <c r="CJ16" s="4">
        <v>1</v>
      </c>
      <c r="CK16" s="4"/>
      <c r="CL16" s="4">
        <v>1</v>
      </c>
      <c r="CM16" s="4"/>
      <c r="CN16" s="4"/>
      <c r="CO16" s="4"/>
      <c r="CP16" s="4">
        <v>1</v>
      </c>
      <c r="CQ16" s="4"/>
      <c r="CR16" s="4"/>
      <c r="CS16" s="4">
        <v>1</v>
      </c>
      <c r="CT16" s="4"/>
      <c r="CU16" s="4">
        <v>1</v>
      </c>
      <c r="CV16" s="4"/>
      <c r="CW16" s="4"/>
      <c r="CX16" s="4"/>
      <c r="CY16" s="4">
        <v>1</v>
      </c>
      <c r="CZ16" s="4"/>
      <c r="DA16" s="4"/>
      <c r="DB16" s="4">
        <v>1</v>
      </c>
      <c r="DC16" s="4"/>
      <c r="DD16" s="4">
        <v>1</v>
      </c>
      <c r="DE16" s="4"/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4"/>
      <c r="DW16" s="4">
        <v>1</v>
      </c>
      <c r="DX16" s="4"/>
      <c r="DY16" s="4">
        <v>1</v>
      </c>
      <c r="DZ16" s="4"/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/>
      <c r="EU16" s="4">
        <v>1</v>
      </c>
      <c r="EV16" s="4"/>
      <c r="EW16" s="4"/>
      <c r="EX16" s="4">
        <v>1</v>
      </c>
      <c r="EY16" s="4"/>
      <c r="EZ16" s="4">
        <v>1</v>
      </c>
      <c r="FA16" s="4"/>
      <c r="FB16" s="4"/>
      <c r="FC16" s="4"/>
      <c r="FD16" s="4">
        <v>1</v>
      </c>
      <c r="FE16" s="4"/>
      <c r="FF16" s="4"/>
      <c r="FG16" s="4"/>
      <c r="FH16" s="4">
        <v>1</v>
      </c>
      <c r="FI16" s="4"/>
      <c r="FJ16" s="4">
        <v>1</v>
      </c>
      <c r="FK16" s="4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ht="15.75">
      <c r="A17" s="2">
        <v>4</v>
      </c>
      <c r="B17" s="25" t="s">
        <v>317</v>
      </c>
      <c r="C17" s="4"/>
      <c r="D17" s="4">
        <v>1</v>
      </c>
      <c r="E17" s="4"/>
      <c r="F17" s="4"/>
      <c r="G17" s="4">
        <v>1</v>
      </c>
      <c r="H17" s="4"/>
      <c r="I17" s="4">
        <v>1</v>
      </c>
      <c r="J17" s="4"/>
      <c r="K17" s="4"/>
      <c r="L17" s="4"/>
      <c r="M17" s="4">
        <v>1</v>
      </c>
      <c r="N17" s="4"/>
      <c r="O17" s="4">
        <v>1</v>
      </c>
      <c r="P17" s="4"/>
      <c r="Q17" s="4"/>
      <c r="R17" s="4"/>
      <c r="S17" s="4">
        <v>1</v>
      </c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>
        <v>1</v>
      </c>
      <c r="AE17" s="4"/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/>
      <c r="AZ17" s="4">
        <v>1</v>
      </c>
      <c r="BA17" s="4"/>
      <c r="BB17" s="4"/>
      <c r="BC17" s="4">
        <v>1</v>
      </c>
      <c r="BD17" s="4"/>
      <c r="BE17" s="4"/>
      <c r="BF17" s="4">
        <v>1</v>
      </c>
      <c r="BG17" s="4"/>
      <c r="BH17" s="4"/>
      <c r="BI17" s="4">
        <v>1</v>
      </c>
      <c r="BJ17" s="4"/>
      <c r="BK17" s="4"/>
      <c r="BL17" s="4">
        <v>1</v>
      </c>
      <c r="BM17" s="4"/>
      <c r="BN17" s="4"/>
      <c r="BO17" s="4">
        <v>1</v>
      </c>
      <c r="BP17" s="4"/>
      <c r="BQ17" s="4"/>
      <c r="BR17" s="4">
        <v>1</v>
      </c>
      <c r="BS17" s="4"/>
      <c r="BT17" s="4"/>
      <c r="BU17" s="4">
        <v>1</v>
      </c>
      <c r="BV17" s="4"/>
      <c r="BW17" s="4">
        <v>1</v>
      </c>
      <c r="BX17" s="4"/>
      <c r="BY17" s="4"/>
      <c r="BZ17" s="4"/>
      <c r="CA17" s="4">
        <v>1</v>
      </c>
      <c r="CB17" s="4"/>
      <c r="CC17" s="4"/>
      <c r="CD17" s="4"/>
      <c r="CE17" s="4">
        <v>1</v>
      </c>
      <c r="CF17" s="4"/>
      <c r="CG17" s="4">
        <v>1</v>
      </c>
      <c r="CH17" s="4"/>
      <c r="CI17" s="4"/>
      <c r="CJ17" s="4"/>
      <c r="CK17" s="4">
        <v>1</v>
      </c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/>
      <c r="DX17" s="4">
        <v>1</v>
      </c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>
        <v>1</v>
      </c>
      <c r="ER17" s="4"/>
      <c r="ES17" s="4"/>
      <c r="ET17" s="4"/>
      <c r="EU17" s="4">
        <v>1</v>
      </c>
      <c r="EV17" s="4"/>
      <c r="EW17" s="4"/>
      <c r="EX17" s="4">
        <v>1</v>
      </c>
      <c r="EY17" s="4"/>
      <c r="EZ17" s="4">
        <v>1</v>
      </c>
      <c r="FA17" s="4"/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4" ht="30">
      <c r="A18" s="2">
        <v>5</v>
      </c>
      <c r="B18" s="25" t="s">
        <v>318</v>
      </c>
      <c r="C18" s="4">
        <v>1</v>
      </c>
      <c r="D18" s="4"/>
      <c r="E18" s="4"/>
      <c r="F18" s="4"/>
      <c r="G18" s="4">
        <v>1</v>
      </c>
      <c r="H18" s="4"/>
      <c r="I18" s="4">
        <v>1</v>
      </c>
      <c r="J18" s="4"/>
      <c r="K18" s="4"/>
      <c r="L18" s="4">
        <v>1</v>
      </c>
      <c r="M18" s="4"/>
      <c r="N18" s="4"/>
      <c r="O18" s="4"/>
      <c r="P18" s="4">
        <v>1</v>
      </c>
      <c r="Q18" s="4"/>
      <c r="R18" s="4"/>
      <c r="S18" s="4">
        <v>1</v>
      </c>
      <c r="T18" s="4"/>
      <c r="U18" s="4"/>
      <c r="V18" s="4">
        <v>1</v>
      </c>
      <c r="W18" s="4"/>
      <c r="X18" s="4"/>
      <c r="Y18" s="4"/>
      <c r="Z18" s="4">
        <v>1</v>
      </c>
      <c r="AA18" s="4">
        <v>1</v>
      </c>
      <c r="AB18" s="4"/>
      <c r="AC18" s="4"/>
      <c r="AD18" s="4">
        <v>1</v>
      </c>
      <c r="AE18" s="4"/>
      <c r="AF18" s="4"/>
      <c r="AG18" s="4"/>
      <c r="AH18" s="4">
        <v>1</v>
      </c>
      <c r="AI18" s="4"/>
      <c r="AJ18" s="4"/>
      <c r="AK18" s="4"/>
      <c r="AL18" s="4">
        <v>1</v>
      </c>
      <c r="AM18" s="4"/>
      <c r="AN18" s="4"/>
      <c r="AO18" s="4">
        <v>1</v>
      </c>
      <c r="AP18" s="4"/>
      <c r="AQ18" s="4">
        <v>1</v>
      </c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>
        <v>1</v>
      </c>
      <c r="BF18" s="4"/>
      <c r="BG18" s="4"/>
      <c r="BH18" s="4"/>
      <c r="BI18" s="4">
        <v>1</v>
      </c>
      <c r="BJ18" s="4"/>
      <c r="BK18" s="4"/>
      <c r="BL18" s="4">
        <v>1</v>
      </c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>
        <v>1</v>
      </c>
      <c r="BX18" s="4"/>
      <c r="BY18" s="4"/>
      <c r="BZ18" s="4"/>
      <c r="CA18" s="4">
        <v>1</v>
      </c>
      <c r="CB18" s="4"/>
      <c r="CC18" s="4"/>
      <c r="CD18" s="4">
        <v>1</v>
      </c>
      <c r="CE18" s="4"/>
      <c r="CF18" s="4">
        <v>1</v>
      </c>
      <c r="CG18" s="4"/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/>
      <c r="DC18" s="4">
        <v>1</v>
      </c>
      <c r="DD18" s="4"/>
      <c r="DE18" s="4">
        <v>1</v>
      </c>
      <c r="DF18" s="4"/>
      <c r="DG18" s="4"/>
      <c r="DH18" s="4">
        <v>1</v>
      </c>
      <c r="DI18" s="4"/>
      <c r="DJ18" s="4"/>
      <c r="DK18" s="4">
        <v>1</v>
      </c>
      <c r="DL18" s="4"/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>
        <v>1</v>
      </c>
      <c r="DX18" s="4"/>
      <c r="DY18" s="4"/>
      <c r="DZ18" s="4"/>
      <c r="EA18" s="4">
        <v>1</v>
      </c>
      <c r="EB18" s="4"/>
      <c r="EC18" s="4">
        <v>1</v>
      </c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>
        <v>1</v>
      </c>
      <c r="EO18" s="4"/>
      <c r="EP18" s="4"/>
      <c r="EQ18" s="4">
        <v>1</v>
      </c>
      <c r="ER18" s="4"/>
      <c r="ES18" s="4"/>
      <c r="ET18" s="4"/>
      <c r="EU18" s="4">
        <v>1</v>
      </c>
      <c r="EV18" s="4"/>
      <c r="EW18" s="4"/>
      <c r="EX18" s="4">
        <v>1</v>
      </c>
      <c r="EY18" s="4"/>
      <c r="EZ18" s="4">
        <v>1</v>
      </c>
      <c r="FA18" s="4"/>
      <c r="FB18" s="4"/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4" ht="30">
      <c r="A19" s="2">
        <v>6</v>
      </c>
      <c r="B19" s="25" t="s">
        <v>709</v>
      </c>
      <c r="C19" s="4"/>
      <c r="D19" s="4">
        <v>1</v>
      </c>
      <c r="E19" s="4"/>
      <c r="F19" s="4"/>
      <c r="G19" s="4"/>
      <c r="H19" s="4">
        <v>1</v>
      </c>
      <c r="I19" s="4"/>
      <c r="J19" s="4">
        <v>1</v>
      </c>
      <c r="K19" s="4"/>
      <c r="L19" s="4">
        <v>1</v>
      </c>
      <c r="M19" s="4"/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/>
      <c r="AU19" s="4">
        <v>1</v>
      </c>
      <c r="AV19" s="4"/>
      <c r="AW19" s="4">
        <v>1</v>
      </c>
      <c r="AX19" s="4"/>
      <c r="AY19" s="4"/>
      <c r="AZ19" s="4"/>
      <c r="BA19" s="4">
        <v>1</v>
      </c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/>
      <c r="BS19" s="4">
        <v>1</v>
      </c>
      <c r="BT19" s="4"/>
      <c r="BU19" s="4"/>
      <c r="BV19" s="4">
        <v>1</v>
      </c>
      <c r="BW19" s="4">
        <v>1</v>
      </c>
      <c r="BX19" s="4"/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/>
      <c r="CK19" s="4">
        <v>1</v>
      </c>
      <c r="CL19" s="4"/>
      <c r="CM19" s="4"/>
      <c r="CN19" s="4">
        <v>1</v>
      </c>
      <c r="CO19" s="4"/>
      <c r="CP19" s="4"/>
      <c r="CQ19" s="4">
        <v>1</v>
      </c>
      <c r="CR19" s="4"/>
      <c r="CS19" s="4"/>
      <c r="CT19" s="4">
        <v>1</v>
      </c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/>
      <c r="DI19" s="4">
        <v>1</v>
      </c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/>
      <c r="DX19" s="4">
        <v>1</v>
      </c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>
        <v>1</v>
      </c>
      <c r="EU19" s="4"/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/>
      <c r="FE19" s="4">
        <v>1</v>
      </c>
      <c r="FF19" s="4"/>
      <c r="FG19" s="4">
        <v>1</v>
      </c>
      <c r="FH19" s="4"/>
      <c r="FI19" s="4"/>
      <c r="FJ19" s="4"/>
      <c r="FK19" s="4">
        <v>1</v>
      </c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ht="15.75">
      <c r="A20" s="2">
        <v>7</v>
      </c>
      <c r="B20" s="25" t="s">
        <v>319</v>
      </c>
      <c r="C20" s="4"/>
      <c r="D20" s="4">
        <v>1</v>
      </c>
      <c r="E20" s="4"/>
      <c r="F20" s="4"/>
      <c r="G20" s="4">
        <v>1</v>
      </c>
      <c r="H20" s="4"/>
      <c r="I20" s="4"/>
      <c r="J20" s="4">
        <v>1</v>
      </c>
      <c r="K20" s="4"/>
      <c r="L20" s="4">
        <v>1</v>
      </c>
      <c r="M20" s="4"/>
      <c r="N20" s="4"/>
      <c r="O20" s="4"/>
      <c r="P20" s="4">
        <v>1</v>
      </c>
      <c r="Q20" s="4"/>
      <c r="R20" s="4">
        <v>1</v>
      </c>
      <c r="S20" s="4"/>
      <c r="T20" s="4"/>
      <c r="U20" s="4"/>
      <c r="V20" s="4">
        <v>1</v>
      </c>
      <c r="W20" s="4"/>
      <c r="X20" s="4"/>
      <c r="Y20" s="4">
        <v>1</v>
      </c>
      <c r="Z20" s="4"/>
      <c r="AA20" s="4"/>
      <c r="AB20" s="4"/>
      <c r="AC20" s="4">
        <v>1</v>
      </c>
      <c r="AD20" s="4"/>
      <c r="AE20" s="4"/>
      <c r="AF20" s="4">
        <v>1</v>
      </c>
      <c r="AG20" s="4"/>
      <c r="AH20" s="4"/>
      <c r="AI20" s="4">
        <v>1</v>
      </c>
      <c r="AJ20" s="4"/>
      <c r="AK20" s="4">
        <v>1</v>
      </c>
      <c r="AL20" s="4"/>
      <c r="AM20" s="4"/>
      <c r="AN20" s="4"/>
      <c r="AO20" s="4">
        <v>1</v>
      </c>
      <c r="AP20" s="4"/>
      <c r="AQ20" s="4">
        <v>1</v>
      </c>
      <c r="AR20" s="4"/>
      <c r="AS20" s="4"/>
      <c r="AT20" s="4">
        <v>1</v>
      </c>
      <c r="AU20" s="4"/>
      <c r="AV20" s="4"/>
      <c r="AW20" s="4">
        <v>1</v>
      </c>
      <c r="AX20" s="4"/>
      <c r="AY20" s="4"/>
      <c r="AZ20" s="4"/>
      <c r="BA20" s="4">
        <v>1</v>
      </c>
      <c r="BB20" s="4"/>
      <c r="BC20" s="4">
        <v>1</v>
      </c>
      <c r="BD20" s="4"/>
      <c r="BE20" s="4"/>
      <c r="BF20" s="4">
        <v>1</v>
      </c>
      <c r="BG20" s="4"/>
      <c r="BH20" s="4"/>
      <c r="BI20" s="4">
        <v>1</v>
      </c>
      <c r="BJ20" s="4"/>
      <c r="BK20" s="4"/>
      <c r="BL20" s="4">
        <v>1</v>
      </c>
      <c r="BM20" s="4"/>
      <c r="BN20" s="4"/>
      <c r="BO20" s="4">
        <v>1</v>
      </c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>
        <v>1</v>
      </c>
      <c r="CB20" s="4"/>
      <c r="CC20" s="4"/>
      <c r="CD20" s="4"/>
      <c r="CE20" s="4">
        <v>1</v>
      </c>
      <c r="CF20" s="4"/>
      <c r="CG20" s="4"/>
      <c r="CH20" s="4">
        <v>1</v>
      </c>
      <c r="CI20" s="4"/>
      <c r="CJ20" s="4"/>
      <c r="CK20" s="4">
        <v>1</v>
      </c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/>
      <c r="CZ20" s="4">
        <v>1</v>
      </c>
      <c r="DA20" s="4"/>
      <c r="DB20" s="4"/>
      <c r="DC20" s="4">
        <v>1</v>
      </c>
      <c r="DD20" s="4"/>
      <c r="DE20" s="4"/>
      <c r="DF20" s="4">
        <v>1</v>
      </c>
      <c r="DG20" s="4"/>
      <c r="DH20" s="4"/>
      <c r="DI20" s="4">
        <v>1</v>
      </c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/>
      <c r="DU20" s="4">
        <v>1</v>
      </c>
      <c r="DV20" s="4"/>
      <c r="DW20" s="4">
        <v>1</v>
      </c>
      <c r="DX20" s="4"/>
      <c r="DY20" s="4"/>
      <c r="DZ20" s="4"/>
      <c r="EA20" s="4">
        <v>1</v>
      </c>
      <c r="EB20" s="4"/>
      <c r="EC20" s="4">
        <v>1</v>
      </c>
      <c r="ED20" s="4"/>
      <c r="EE20" s="4"/>
      <c r="EF20" s="4"/>
      <c r="EG20" s="4">
        <v>1</v>
      </c>
      <c r="EH20" s="4">
        <v>1</v>
      </c>
      <c r="EI20" s="4"/>
      <c r="EJ20" s="4"/>
      <c r="EK20" s="4"/>
      <c r="EL20" s="4">
        <v>1</v>
      </c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4" ht="30">
      <c r="A21" s="3">
        <v>8</v>
      </c>
      <c r="B21" s="25" t="s">
        <v>320</v>
      </c>
      <c r="C21" s="4"/>
      <c r="D21" s="4">
        <v>1</v>
      </c>
      <c r="E21" s="4"/>
      <c r="F21" s="4"/>
      <c r="G21" s="4"/>
      <c r="H21" s="4">
        <v>1</v>
      </c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/>
      <c r="W21" s="4">
        <v>1</v>
      </c>
      <c r="X21" s="4"/>
      <c r="Y21" s="4"/>
      <c r="Z21" s="4">
        <v>1</v>
      </c>
      <c r="AA21" s="4"/>
      <c r="AB21" s="4">
        <v>1</v>
      </c>
      <c r="AC21" s="4"/>
      <c r="AD21" s="4"/>
      <c r="AE21" s="4"/>
      <c r="AF21" s="4">
        <v>1</v>
      </c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>
        <v>1</v>
      </c>
      <c r="BX21" s="4"/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/>
      <c r="CN21" s="4">
        <v>1</v>
      </c>
      <c r="CO21" s="4"/>
      <c r="CP21" s="4"/>
      <c r="CQ21" s="4">
        <v>1</v>
      </c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/>
      <c r="DL21" s="4">
        <v>1</v>
      </c>
      <c r="DM21" s="4"/>
      <c r="DN21" s="4"/>
      <c r="DO21" s="4">
        <v>1</v>
      </c>
      <c r="DP21" s="4"/>
      <c r="DQ21" s="4"/>
      <c r="DR21" s="4">
        <v>1</v>
      </c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/>
      <c r="ED21" s="4">
        <v>1</v>
      </c>
      <c r="EE21" s="4"/>
      <c r="EF21" s="4">
        <v>1</v>
      </c>
      <c r="EG21" s="4"/>
      <c r="EH21" s="4">
        <v>1</v>
      </c>
      <c r="EI21" s="4"/>
      <c r="EJ21" s="4"/>
      <c r="EK21" s="4">
        <v>1</v>
      </c>
      <c r="EL21" s="4"/>
      <c r="EM21" s="4"/>
      <c r="EN21" s="4"/>
      <c r="EO21" s="4">
        <v>1</v>
      </c>
      <c r="EP21" s="4"/>
      <c r="EQ21" s="4">
        <v>1</v>
      </c>
      <c r="ER21" s="4"/>
      <c r="ES21" s="4"/>
      <c r="ET21" s="4">
        <v>1</v>
      </c>
      <c r="EU21" s="4"/>
      <c r="EV21" s="4"/>
      <c r="EW21" s="4">
        <v>1</v>
      </c>
      <c r="EX21" s="4"/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/>
      <c r="FK21" s="4">
        <v>1</v>
      </c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ht="30">
      <c r="A22" s="3">
        <v>9</v>
      </c>
      <c r="B22" s="25" t="s">
        <v>321</v>
      </c>
      <c r="C22" s="4"/>
      <c r="D22" s="4">
        <v>1</v>
      </c>
      <c r="E22" s="4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/>
      <c r="AF22" s="4">
        <v>1</v>
      </c>
      <c r="AG22" s="4"/>
      <c r="AH22" s="4">
        <v>1</v>
      </c>
      <c r="AI22" s="4"/>
      <c r="AJ22" s="4"/>
      <c r="AK22" s="4">
        <v>1</v>
      </c>
      <c r="AL22" s="4"/>
      <c r="AM22" s="4"/>
      <c r="AN22" s="4"/>
      <c r="AO22" s="4">
        <v>1</v>
      </c>
      <c r="AP22" s="4"/>
      <c r="AQ22" s="4"/>
      <c r="AR22" s="4">
        <v>1</v>
      </c>
      <c r="AS22" s="4"/>
      <c r="AT22" s="4">
        <v>1</v>
      </c>
      <c r="AU22" s="4"/>
      <c r="AV22" s="4">
        <v>1</v>
      </c>
      <c r="AW22" s="4"/>
      <c r="AX22" s="4"/>
      <c r="AY22" s="4"/>
      <c r="AZ22" s="4">
        <v>1</v>
      </c>
      <c r="BA22" s="4"/>
      <c r="BB22" s="4"/>
      <c r="BC22" s="4"/>
      <c r="BD22" s="4">
        <v>1</v>
      </c>
      <c r="BE22" s="4"/>
      <c r="BF22" s="4">
        <v>1</v>
      </c>
      <c r="BG22" s="4"/>
      <c r="BH22" s="4"/>
      <c r="BI22" s="4"/>
      <c r="BJ22" s="4">
        <v>1</v>
      </c>
      <c r="BK22" s="4"/>
      <c r="BL22" s="4">
        <v>1</v>
      </c>
      <c r="BM22" s="4"/>
      <c r="BN22" s="4"/>
      <c r="BO22" s="4">
        <v>1</v>
      </c>
      <c r="BP22" s="4"/>
      <c r="BQ22" s="4"/>
      <c r="BR22" s="4"/>
      <c r="BS22" s="4">
        <v>1</v>
      </c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/>
      <c r="CE22" s="4">
        <v>1</v>
      </c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/>
      <c r="DC22" s="4">
        <v>1</v>
      </c>
      <c r="DD22" s="4"/>
      <c r="DE22" s="4"/>
      <c r="DF22" s="4">
        <v>1</v>
      </c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/>
      <c r="EA22" s="4">
        <v>1</v>
      </c>
      <c r="EB22" s="4"/>
      <c r="EC22" s="4">
        <v>1</v>
      </c>
      <c r="ED22" s="4"/>
      <c r="EE22" s="4"/>
      <c r="EF22" s="4"/>
      <c r="EG22" s="4">
        <v>1</v>
      </c>
      <c r="EH22" s="4">
        <v>1</v>
      </c>
      <c r="EI22" s="4"/>
      <c r="EJ22" s="4"/>
      <c r="EK22" s="4"/>
      <c r="EL22" s="4">
        <v>1</v>
      </c>
      <c r="EM22" s="4"/>
      <c r="EN22" s="4"/>
      <c r="EO22" s="4">
        <v>1</v>
      </c>
      <c r="EP22" s="4"/>
      <c r="EQ22" s="4"/>
      <c r="ER22" s="4">
        <v>1</v>
      </c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/>
      <c r="FD22" s="4">
        <v>1</v>
      </c>
      <c r="FE22" s="4"/>
      <c r="FF22" s="4"/>
      <c r="FG22" s="4"/>
      <c r="FH22" s="4">
        <v>1</v>
      </c>
      <c r="FI22" s="4"/>
      <c r="FJ22" s="4">
        <v>1</v>
      </c>
      <c r="FK22" s="4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ht="30">
      <c r="A23" s="3">
        <v>10</v>
      </c>
      <c r="B23" s="25" t="s">
        <v>322</v>
      </c>
      <c r="C23" s="4"/>
      <c r="D23" s="4">
        <v>1</v>
      </c>
      <c r="E23" s="4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/>
      <c r="Z23" s="4">
        <v>1</v>
      </c>
      <c r="AA23" s="4"/>
      <c r="AB23" s="4">
        <v>1</v>
      </c>
      <c r="AC23" s="4"/>
      <c r="AD23" s="4"/>
      <c r="AE23" s="4"/>
      <c r="AF23" s="4">
        <v>1</v>
      </c>
      <c r="AG23" s="4"/>
      <c r="AH23" s="4"/>
      <c r="AI23" s="4">
        <v>1</v>
      </c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/>
      <c r="AU23" s="4">
        <v>1</v>
      </c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/>
      <c r="BP23" s="4">
        <v>1</v>
      </c>
      <c r="BQ23" s="4"/>
      <c r="BR23" s="4">
        <v>1</v>
      </c>
      <c r="BS23" s="4"/>
      <c r="BT23" s="4"/>
      <c r="BU23" s="4"/>
      <c r="BV23" s="4">
        <v>1</v>
      </c>
      <c r="BW23" s="4">
        <v>1</v>
      </c>
      <c r="BX23" s="4"/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/>
      <c r="CK23" s="4">
        <v>1</v>
      </c>
      <c r="CL23" s="4"/>
      <c r="CM23" s="4">
        <v>1</v>
      </c>
      <c r="CN23" s="4"/>
      <c r="CO23" s="4"/>
      <c r="CP23" s="4"/>
      <c r="CQ23" s="4">
        <v>1</v>
      </c>
      <c r="CR23" s="4"/>
      <c r="CS23" s="4">
        <v>1</v>
      </c>
      <c r="CT23" s="4"/>
      <c r="CU23" s="4"/>
      <c r="CV23" s="4"/>
      <c r="CW23" s="4">
        <v>1</v>
      </c>
      <c r="CX23" s="4"/>
      <c r="CY23" s="4"/>
      <c r="CZ23" s="4">
        <v>1</v>
      </c>
      <c r="DA23" s="4"/>
      <c r="DB23" s="4"/>
      <c r="DC23" s="4">
        <v>1</v>
      </c>
      <c r="DD23" s="4"/>
      <c r="DE23" s="4">
        <v>1</v>
      </c>
      <c r="DF23" s="4"/>
      <c r="DG23" s="4"/>
      <c r="DH23" s="4"/>
      <c r="DI23" s="4">
        <v>1</v>
      </c>
      <c r="DJ23" s="4"/>
      <c r="DK23" s="4"/>
      <c r="DL23" s="4">
        <v>1</v>
      </c>
      <c r="DM23" s="4"/>
      <c r="DN23" s="4"/>
      <c r="DO23" s="4">
        <v>1</v>
      </c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/>
      <c r="ED23" s="4">
        <v>1</v>
      </c>
      <c r="EE23" s="4"/>
      <c r="EF23" s="4">
        <v>1</v>
      </c>
      <c r="EG23" s="4"/>
      <c r="EH23" s="4">
        <v>1</v>
      </c>
      <c r="EI23" s="4"/>
      <c r="EJ23" s="4"/>
      <c r="EK23" s="4"/>
      <c r="EL23" s="4">
        <v>1</v>
      </c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/>
      <c r="FA23" s="4">
        <v>1</v>
      </c>
      <c r="FB23" s="4"/>
      <c r="FC23" s="4"/>
      <c r="FD23" s="4"/>
      <c r="FE23" s="4">
        <v>1</v>
      </c>
      <c r="FF23" s="4"/>
      <c r="FG23" s="4">
        <v>1</v>
      </c>
      <c r="FH23" s="4"/>
      <c r="FI23" s="4"/>
      <c r="FJ23" s="4">
        <v>1</v>
      </c>
      <c r="FK23" s="4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ht="15.75">
      <c r="A24" s="3">
        <v>11</v>
      </c>
      <c r="B24" s="25" t="s">
        <v>323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L24" s="4">
        <v>1</v>
      </c>
      <c r="M24" s="4"/>
      <c r="N24" s="4"/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/>
      <c r="AF24" s="4">
        <v>1</v>
      </c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/>
      <c r="AQ24" s="4"/>
      <c r="AR24" s="4">
        <v>1</v>
      </c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>
        <v>1</v>
      </c>
      <c r="BI24" s="4"/>
      <c r="BJ24" s="4"/>
      <c r="BK24" s="4"/>
      <c r="BL24" s="4"/>
      <c r="BM24" s="4">
        <v>1</v>
      </c>
      <c r="BN24" s="4"/>
      <c r="BO24" s="4"/>
      <c r="BP24" s="4">
        <v>1</v>
      </c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/>
      <c r="CE24" s="4">
        <v>1</v>
      </c>
      <c r="CF24" s="4"/>
      <c r="CG24" s="4"/>
      <c r="CH24" s="4">
        <v>1</v>
      </c>
      <c r="CI24" s="4"/>
      <c r="CJ24" s="4">
        <v>1</v>
      </c>
      <c r="CK24" s="4"/>
      <c r="CL24" s="4"/>
      <c r="CM24" s="4"/>
      <c r="CN24" s="4">
        <v>1</v>
      </c>
      <c r="CO24" s="4"/>
      <c r="CP24" s="4">
        <v>1</v>
      </c>
      <c r="CQ24" s="4"/>
      <c r="CR24" s="4"/>
      <c r="CS24" s="4"/>
      <c r="CT24" s="4">
        <v>1</v>
      </c>
      <c r="CU24" s="4"/>
      <c r="CV24" s="4"/>
      <c r="CW24" s="4">
        <v>1</v>
      </c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/>
      <c r="DO24" s="4">
        <v>1</v>
      </c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/>
      <c r="EA24" s="4">
        <v>1</v>
      </c>
      <c r="EB24" s="4"/>
      <c r="EC24" s="4">
        <v>1</v>
      </c>
      <c r="ED24" s="4"/>
      <c r="EE24" s="4"/>
      <c r="EF24" s="4">
        <v>1</v>
      </c>
      <c r="EG24" s="4"/>
      <c r="EH24" s="4">
        <v>1</v>
      </c>
      <c r="EI24" s="4"/>
      <c r="EJ24" s="4"/>
      <c r="EK24" s="4">
        <v>1</v>
      </c>
      <c r="EL24" s="4"/>
      <c r="EM24" s="4"/>
      <c r="EN24" s="4"/>
      <c r="EO24" s="4">
        <v>1</v>
      </c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/>
      <c r="FD24" s="4">
        <v>1</v>
      </c>
      <c r="FE24" s="4"/>
      <c r="FF24" s="4"/>
      <c r="FG24" s="4"/>
      <c r="FH24" s="4">
        <v>1</v>
      </c>
      <c r="FI24" s="4"/>
      <c r="FJ24" s="4"/>
      <c r="FK24" s="4">
        <v>1</v>
      </c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ht="30">
      <c r="A25" s="3">
        <v>12</v>
      </c>
      <c r="B25" s="26" t="s">
        <v>324</v>
      </c>
      <c r="C25" s="4"/>
      <c r="D25" s="4">
        <v>1</v>
      </c>
      <c r="E25" s="4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>
        <v>1</v>
      </c>
      <c r="P25" s="4"/>
      <c r="Q25" s="4"/>
      <c r="R25" s="4"/>
      <c r="S25" s="4">
        <v>1</v>
      </c>
      <c r="T25" s="4"/>
      <c r="U25" s="4"/>
      <c r="V25" s="4">
        <v>1</v>
      </c>
      <c r="W25" s="4"/>
      <c r="X25" s="4"/>
      <c r="Y25" s="4"/>
      <c r="Z25" s="4">
        <v>1</v>
      </c>
      <c r="AA25" s="4">
        <v>1</v>
      </c>
      <c r="AB25" s="4"/>
      <c r="AC25" s="4"/>
      <c r="AD25" s="4"/>
      <c r="AE25" s="4">
        <v>1</v>
      </c>
      <c r="AF25" s="4"/>
      <c r="AG25" s="4"/>
      <c r="AH25" s="4">
        <v>1</v>
      </c>
      <c r="AI25" s="4"/>
      <c r="AJ25" s="4"/>
      <c r="AK25" s="4"/>
      <c r="AL25" s="4">
        <v>1</v>
      </c>
      <c r="AM25" s="4"/>
      <c r="AN25" s="4">
        <v>1</v>
      </c>
      <c r="AO25" s="4"/>
      <c r="AP25" s="4"/>
      <c r="AQ25" s="4">
        <v>1</v>
      </c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/>
      <c r="BA25" s="4">
        <v>1</v>
      </c>
      <c r="BB25" s="4"/>
      <c r="BC25" s="4">
        <v>1</v>
      </c>
      <c r="BD25" s="4"/>
      <c r="BE25" s="4">
        <v>1</v>
      </c>
      <c r="BF25" s="4"/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/>
      <c r="BP25" s="4">
        <v>1</v>
      </c>
      <c r="BQ25" s="4"/>
      <c r="BR25" s="4"/>
      <c r="BS25" s="4">
        <v>1</v>
      </c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/>
      <c r="CK25" s="4">
        <v>1</v>
      </c>
      <c r="CL25" s="4"/>
      <c r="CM25" s="4">
        <v>1</v>
      </c>
      <c r="CN25" s="4"/>
      <c r="CO25" s="4"/>
      <c r="CP25" s="4"/>
      <c r="CQ25" s="4">
        <v>1</v>
      </c>
      <c r="CR25" s="4"/>
      <c r="CS25" s="4">
        <v>1</v>
      </c>
      <c r="CT25" s="4"/>
      <c r="CU25" s="4"/>
      <c r="CV25" s="4">
        <v>1</v>
      </c>
      <c r="CW25" s="4"/>
      <c r="CX25" s="4"/>
      <c r="CY25" s="4"/>
      <c r="CZ25" s="4">
        <v>1</v>
      </c>
      <c r="DA25" s="4"/>
      <c r="DB25" s="4"/>
      <c r="DC25" s="4">
        <v>1</v>
      </c>
      <c r="DD25" s="4"/>
      <c r="DE25" s="4">
        <v>1</v>
      </c>
      <c r="DF25" s="4"/>
      <c r="DG25" s="4"/>
      <c r="DH25" s="4">
        <v>1</v>
      </c>
      <c r="DI25" s="4"/>
      <c r="DJ25" s="4"/>
      <c r="DK25" s="4"/>
      <c r="DL25" s="4">
        <v>1</v>
      </c>
      <c r="DM25" s="4"/>
      <c r="DN25" s="4"/>
      <c r="DO25" s="4">
        <v>1</v>
      </c>
      <c r="DP25" s="4"/>
      <c r="DQ25" s="4">
        <v>1</v>
      </c>
      <c r="DR25" s="4"/>
      <c r="DS25" s="4"/>
      <c r="DT25" s="4">
        <v>1</v>
      </c>
      <c r="DU25" s="4"/>
      <c r="DV25" s="4"/>
      <c r="DW25" s="4"/>
      <c r="DX25" s="4">
        <v>1</v>
      </c>
      <c r="DY25" s="4"/>
      <c r="DZ25" s="4">
        <v>1</v>
      </c>
      <c r="EA25" s="4"/>
      <c r="EB25" s="4"/>
      <c r="EC25" s="4"/>
      <c r="ED25" s="4">
        <v>1</v>
      </c>
      <c r="EE25" s="4"/>
      <c r="EF25" s="4">
        <v>1</v>
      </c>
      <c r="EG25" s="4"/>
      <c r="EH25" s="4">
        <v>1</v>
      </c>
      <c r="EI25" s="4"/>
      <c r="EJ25" s="4"/>
      <c r="EK25" s="4"/>
      <c r="EL25" s="4">
        <v>1</v>
      </c>
      <c r="EM25" s="4"/>
      <c r="EN25" s="4">
        <v>1</v>
      </c>
      <c r="EO25" s="4"/>
      <c r="EP25" s="4"/>
      <c r="EQ25" s="4"/>
      <c r="ER25" s="4">
        <v>1</v>
      </c>
      <c r="ES25" s="4"/>
      <c r="ET25" s="4"/>
      <c r="EU25" s="4">
        <v>1</v>
      </c>
      <c r="EV25" s="4"/>
      <c r="EW25" s="4">
        <v>1</v>
      </c>
      <c r="EX25" s="4"/>
      <c r="EY25" s="4"/>
      <c r="EZ25" s="4"/>
      <c r="FA25" s="4">
        <v>1</v>
      </c>
      <c r="FB25" s="4"/>
      <c r="FC25" s="4"/>
      <c r="FD25" s="4"/>
      <c r="FE25" s="4">
        <v>1</v>
      </c>
      <c r="FF25" s="4"/>
      <c r="FG25" s="4">
        <v>1</v>
      </c>
      <c r="FH25" s="4"/>
      <c r="FI25" s="4"/>
      <c r="FJ25" s="4">
        <v>1</v>
      </c>
      <c r="FK25" s="4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30">
      <c r="A26" s="3">
        <v>13</v>
      </c>
      <c r="B26" s="25" t="s">
        <v>708</v>
      </c>
      <c r="C26" s="4"/>
      <c r="D26" s="4">
        <v>1</v>
      </c>
      <c r="E26" s="4"/>
      <c r="F26" s="4">
        <v>1</v>
      </c>
      <c r="G26" s="4"/>
      <c r="H26" s="4"/>
      <c r="I26" s="4"/>
      <c r="J26" s="4">
        <v>1</v>
      </c>
      <c r="K26" s="4"/>
      <c r="L26" s="4">
        <v>1</v>
      </c>
      <c r="M26" s="4"/>
      <c r="N26" s="4"/>
      <c r="O26" s="4"/>
      <c r="P26" s="4">
        <v>1</v>
      </c>
      <c r="Q26" s="4"/>
      <c r="R26" s="4">
        <v>1</v>
      </c>
      <c r="S26" s="4"/>
      <c r="T26" s="4"/>
      <c r="U26" s="4"/>
      <c r="V26" s="4">
        <v>1</v>
      </c>
      <c r="W26" s="4"/>
      <c r="X26" s="4"/>
      <c r="Y26" s="4">
        <v>1</v>
      </c>
      <c r="Z26" s="4"/>
      <c r="AA26" s="4"/>
      <c r="AB26" s="4"/>
      <c r="AC26" s="4">
        <v>1</v>
      </c>
      <c r="AD26" s="4"/>
      <c r="AE26" s="4">
        <v>1</v>
      </c>
      <c r="AF26" s="4"/>
      <c r="AG26" s="4"/>
      <c r="AH26" s="4"/>
      <c r="AI26" s="4">
        <v>1</v>
      </c>
      <c r="AJ26" s="4"/>
      <c r="AK26" s="4"/>
      <c r="AL26" s="4">
        <v>1</v>
      </c>
      <c r="AM26" s="4"/>
      <c r="AN26" s="4">
        <v>1</v>
      </c>
      <c r="AO26" s="4"/>
      <c r="AP26" s="4"/>
      <c r="AQ26" s="4"/>
      <c r="AR26" s="4">
        <v>1</v>
      </c>
      <c r="AS26" s="4"/>
      <c r="AT26" s="4">
        <v>1</v>
      </c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/>
      <c r="BO26" s="4">
        <v>1</v>
      </c>
      <c r="BP26" s="4"/>
      <c r="BQ26" s="4"/>
      <c r="BR26" s="4">
        <v>1</v>
      </c>
      <c r="BS26" s="4"/>
      <c r="BT26" s="4"/>
      <c r="BU26" s="4"/>
      <c r="BV26" s="4">
        <v>1</v>
      </c>
      <c r="BW26" s="4">
        <v>1</v>
      </c>
      <c r="BX26" s="4"/>
      <c r="BY26" s="4"/>
      <c r="BZ26" s="4">
        <v>1</v>
      </c>
      <c r="CA26" s="4"/>
      <c r="CB26" s="4"/>
      <c r="CC26" s="4"/>
      <c r="CD26" s="4"/>
      <c r="CE26" s="4">
        <v>1</v>
      </c>
      <c r="CF26" s="4"/>
      <c r="CG26" s="4"/>
      <c r="CH26" s="4">
        <v>1</v>
      </c>
      <c r="CI26" s="4"/>
      <c r="CJ26" s="4">
        <v>1</v>
      </c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/>
      <c r="CT26" s="4">
        <v>1</v>
      </c>
      <c r="CU26" s="4"/>
      <c r="CV26" s="4"/>
      <c r="CW26" s="4">
        <v>1</v>
      </c>
      <c r="CX26" s="4"/>
      <c r="CY26" s="4">
        <v>1</v>
      </c>
      <c r="CZ26" s="4"/>
      <c r="DA26" s="4"/>
      <c r="DB26" s="4">
        <v>1</v>
      </c>
      <c r="DC26" s="4"/>
      <c r="DD26" s="4"/>
      <c r="DE26" s="4"/>
      <c r="DF26" s="4">
        <v>1</v>
      </c>
      <c r="DG26" s="4"/>
      <c r="DH26" s="4">
        <v>1</v>
      </c>
      <c r="DI26" s="4"/>
      <c r="DJ26" s="4"/>
      <c r="DK26" s="4">
        <v>1</v>
      </c>
      <c r="DL26" s="4"/>
      <c r="DM26" s="4"/>
      <c r="DN26" s="4"/>
      <c r="DO26" s="4">
        <v>1</v>
      </c>
      <c r="DP26" s="4"/>
      <c r="DQ26" s="4">
        <v>1</v>
      </c>
      <c r="DR26" s="4"/>
      <c r="DS26" s="4"/>
      <c r="DT26" s="4">
        <v>1</v>
      </c>
      <c r="DU26" s="4"/>
      <c r="DV26" s="4"/>
      <c r="DW26" s="4">
        <v>1</v>
      </c>
      <c r="DX26" s="4"/>
      <c r="DY26" s="4"/>
      <c r="DZ26" s="4"/>
      <c r="EA26" s="4">
        <v>1</v>
      </c>
      <c r="EB26" s="4"/>
      <c r="EC26" s="4">
        <v>1</v>
      </c>
      <c r="ED26" s="4"/>
      <c r="EE26" s="4"/>
      <c r="EF26" s="4">
        <v>1</v>
      </c>
      <c r="EG26" s="4"/>
      <c r="EH26" s="4"/>
      <c r="EI26" s="4">
        <v>1</v>
      </c>
      <c r="EJ26" s="4"/>
      <c r="EK26" s="4"/>
      <c r="EL26" s="4">
        <v>1</v>
      </c>
      <c r="EM26" s="4"/>
      <c r="EN26" s="4"/>
      <c r="EO26" s="4">
        <v>1</v>
      </c>
      <c r="EP26" s="4"/>
      <c r="EQ26" s="4"/>
      <c r="ER26" s="4">
        <v>1</v>
      </c>
      <c r="ES26" s="4"/>
      <c r="ET26" s="4"/>
      <c r="EU26" s="4">
        <v>1</v>
      </c>
      <c r="EV26" s="4"/>
      <c r="EW26" s="4"/>
      <c r="EX26" s="4">
        <v>1</v>
      </c>
      <c r="EY26" s="4"/>
      <c r="EZ26" s="4"/>
      <c r="FA26" s="4">
        <v>1</v>
      </c>
      <c r="FB26" s="4"/>
      <c r="FC26" s="4"/>
      <c r="FD26" s="4">
        <v>1</v>
      </c>
      <c r="FE26" s="4"/>
      <c r="FF26" s="4"/>
      <c r="FG26" s="4"/>
      <c r="FH26" s="4">
        <v>1</v>
      </c>
      <c r="FI26" s="4"/>
      <c r="FJ26" s="4"/>
      <c r="FK26" s="4">
        <v>1</v>
      </c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ht="15.75">
      <c r="A27" s="3">
        <v>14</v>
      </c>
      <c r="B27" s="25" t="s">
        <v>710</v>
      </c>
      <c r="C27" s="4">
        <v>1</v>
      </c>
      <c r="D27" s="4"/>
      <c r="E27" s="4"/>
      <c r="F27" s="4">
        <v>1</v>
      </c>
      <c r="G27" s="4"/>
      <c r="H27" s="4"/>
      <c r="I27" s="4"/>
      <c r="J27" s="4">
        <v>1</v>
      </c>
      <c r="K27" s="4"/>
      <c r="L27" s="4">
        <v>1</v>
      </c>
      <c r="M27" s="4"/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  <c r="AI27" s="4"/>
      <c r="AJ27" s="4"/>
      <c r="AK27" s="4">
        <v>1</v>
      </c>
      <c r="AL27" s="4"/>
      <c r="AM27" s="4"/>
      <c r="AN27" s="4"/>
      <c r="AO27" s="4">
        <v>1</v>
      </c>
      <c r="AP27" s="4"/>
      <c r="AQ27" s="4">
        <v>1</v>
      </c>
      <c r="AR27" s="4"/>
      <c r="AS27" s="4"/>
      <c r="AT27" s="4"/>
      <c r="AU27" s="4">
        <v>1</v>
      </c>
      <c r="AV27" s="4"/>
      <c r="AW27" s="4">
        <v>1</v>
      </c>
      <c r="AX27" s="4"/>
      <c r="AY27" s="4"/>
      <c r="AZ27" s="4"/>
      <c r="BA27" s="4">
        <v>1</v>
      </c>
      <c r="BB27" s="4">
        <v>1</v>
      </c>
      <c r="BC27" s="4"/>
      <c r="BD27" s="4"/>
      <c r="BE27" s="4"/>
      <c r="BF27" s="4">
        <v>1</v>
      </c>
      <c r="BG27" s="4"/>
      <c r="BH27" s="4"/>
      <c r="BI27" s="4">
        <v>1</v>
      </c>
      <c r="BJ27" s="4"/>
      <c r="BK27" s="4"/>
      <c r="BL27" s="4">
        <v>1</v>
      </c>
      <c r="BM27" s="4"/>
      <c r="BN27" s="4"/>
      <c r="BO27" s="4"/>
      <c r="BP27" s="4">
        <v>1</v>
      </c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/>
      <c r="CJ27" s="4"/>
      <c r="CK27" s="4">
        <v>1</v>
      </c>
      <c r="CL27" s="4"/>
      <c r="CM27" s="4"/>
      <c r="CN27" s="4">
        <v>1</v>
      </c>
      <c r="CO27" s="4"/>
      <c r="CP27" s="4"/>
      <c r="CQ27" s="4">
        <v>1</v>
      </c>
      <c r="CR27" s="4"/>
      <c r="CS27" s="4">
        <v>1</v>
      </c>
      <c r="CT27" s="4"/>
      <c r="CU27" s="4"/>
      <c r="CV27" s="4">
        <v>1</v>
      </c>
      <c r="CW27" s="4"/>
      <c r="CX27" s="4"/>
      <c r="CY27" s="4">
        <v>1</v>
      </c>
      <c r="CZ27" s="4"/>
      <c r="DA27" s="4"/>
      <c r="DB27" s="4">
        <v>1</v>
      </c>
      <c r="DC27" s="4"/>
      <c r="DD27" s="4"/>
      <c r="DE27" s="4">
        <v>1</v>
      </c>
      <c r="DF27" s="4"/>
      <c r="DG27" s="4"/>
      <c r="DH27" s="4">
        <v>1</v>
      </c>
      <c r="DI27" s="4"/>
      <c r="DJ27" s="4"/>
      <c r="DK27" s="4"/>
      <c r="DL27" s="4">
        <v>1</v>
      </c>
      <c r="DM27" s="4"/>
      <c r="DN27" s="4">
        <v>1</v>
      </c>
      <c r="DO27" s="4"/>
      <c r="DP27" s="4"/>
      <c r="DQ27" s="4">
        <v>1</v>
      </c>
      <c r="DR27" s="4"/>
      <c r="DS27" s="4"/>
      <c r="DT27" s="4"/>
      <c r="DU27" s="4">
        <v>1</v>
      </c>
      <c r="DV27" s="4"/>
      <c r="DW27" s="4"/>
      <c r="DX27" s="4">
        <v>1</v>
      </c>
      <c r="DY27" s="4"/>
      <c r="DZ27" s="4">
        <v>1</v>
      </c>
      <c r="EA27" s="4"/>
      <c r="EB27" s="4"/>
      <c r="EC27" s="4"/>
      <c r="ED27" s="4">
        <v>1</v>
      </c>
      <c r="EE27" s="4"/>
      <c r="EF27" s="4"/>
      <c r="EG27" s="4">
        <v>1</v>
      </c>
      <c r="EH27" s="4">
        <v>1</v>
      </c>
      <c r="EI27" s="4"/>
      <c r="EJ27" s="4"/>
      <c r="EK27" s="4">
        <v>1</v>
      </c>
      <c r="EL27" s="4"/>
      <c r="EM27" s="4"/>
      <c r="EN27" s="4"/>
      <c r="EO27" s="4">
        <v>1</v>
      </c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/>
      <c r="FA27" s="4">
        <v>1</v>
      </c>
      <c r="FB27" s="4"/>
      <c r="FC27" s="4"/>
      <c r="FD27" s="4">
        <v>1</v>
      </c>
      <c r="FE27" s="4"/>
      <c r="FF27" s="4"/>
      <c r="FG27" s="4">
        <v>1</v>
      </c>
      <c r="FH27" s="4"/>
      <c r="FI27" s="4"/>
      <c r="FJ27" s="4">
        <v>1</v>
      </c>
      <c r="FK27" s="4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ht="15.75">
      <c r="A28" s="3">
        <v>15</v>
      </c>
      <c r="B28" s="27" t="s">
        <v>325</v>
      </c>
      <c r="C28" s="4"/>
      <c r="D28" s="4">
        <v>1</v>
      </c>
      <c r="E28" s="4"/>
      <c r="F28" s="4"/>
      <c r="G28" s="4">
        <v>1</v>
      </c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/>
      <c r="Y28" s="4">
        <v>1</v>
      </c>
      <c r="Z28" s="4"/>
      <c r="AA28" s="4"/>
      <c r="AB28" s="4">
        <v>1</v>
      </c>
      <c r="AC28" s="4"/>
      <c r="AD28" s="4"/>
      <c r="AE28" s="4">
        <v>1</v>
      </c>
      <c r="AF28" s="4"/>
      <c r="AG28" s="4"/>
      <c r="AH28" s="4"/>
      <c r="AI28" s="4">
        <v>1</v>
      </c>
      <c r="AJ28" s="4"/>
      <c r="AK28" s="4">
        <v>1</v>
      </c>
      <c r="AL28" s="4"/>
      <c r="AM28" s="4"/>
      <c r="AN28" s="4">
        <v>1</v>
      </c>
      <c r="AO28" s="4"/>
      <c r="AP28" s="4"/>
      <c r="AQ28" s="4">
        <v>1</v>
      </c>
      <c r="AR28" s="4"/>
      <c r="AS28" s="4"/>
      <c r="AT28" s="4">
        <v>1</v>
      </c>
      <c r="AU28" s="4"/>
      <c r="AV28" s="4">
        <v>1</v>
      </c>
      <c r="AW28" s="4"/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>
        <v>1</v>
      </c>
      <c r="BM28" s="4"/>
      <c r="BN28" s="4"/>
      <c r="BO28" s="4">
        <v>1</v>
      </c>
      <c r="BP28" s="4"/>
      <c r="BQ28" s="4"/>
      <c r="BR28" s="4"/>
      <c r="BS28" s="4">
        <v>1</v>
      </c>
      <c r="BT28" s="4"/>
      <c r="BU28" s="4">
        <v>1</v>
      </c>
      <c r="BV28" s="4"/>
      <c r="BW28" s="4"/>
      <c r="BX28" s="4">
        <v>1</v>
      </c>
      <c r="BY28" s="4"/>
      <c r="BZ28" s="4"/>
      <c r="CA28" s="4">
        <v>1</v>
      </c>
      <c r="CB28" s="4"/>
      <c r="CC28" s="4"/>
      <c r="CD28" s="4"/>
      <c r="CE28" s="4">
        <v>1</v>
      </c>
      <c r="CF28" s="4"/>
      <c r="CG28" s="4"/>
      <c r="CH28" s="4">
        <v>1</v>
      </c>
      <c r="CI28" s="4"/>
      <c r="CJ28" s="4"/>
      <c r="CK28" s="4">
        <v>1</v>
      </c>
      <c r="CL28" s="4"/>
      <c r="CM28" s="4"/>
      <c r="CN28" s="4">
        <v>1</v>
      </c>
      <c r="CO28" s="4"/>
      <c r="CP28" s="4">
        <v>1</v>
      </c>
      <c r="CQ28" s="4"/>
      <c r="CR28" s="4"/>
      <c r="CS28" s="4"/>
      <c r="CT28" s="4">
        <v>1</v>
      </c>
      <c r="CU28" s="4">
        <v>1</v>
      </c>
      <c r="CV28" s="4"/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/>
      <c r="DF28" s="4">
        <v>1</v>
      </c>
      <c r="DG28" s="4"/>
      <c r="DH28" s="4"/>
      <c r="DI28" s="4">
        <v>1</v>
      </c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/>
      <c r="DT28" s="4">
        <v>1</v>
      </c>
      <c r="DU28" s="4"/>
      <c r="DV28" s="4"/>
      <c r="DW28" s="4">
        <v>1</v>
      </c>
      <c r="DX28" s="4"/>
      <c r="DY28" s="4"/>
      <c r="DZ28" s="4"/>
      <c r="EA28" s="4">
        <v>1</v>
      </c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>
        <v>1</v>
      </c>
      <c r="EO28" s="4"/>
      <c r="EP28" s="4"/>
      <c r="EQ28" s="4">
        <v>1</v>
      </c>
      <c r="ER28" s="4"/>
      <c r="ES28" s="4"/>
      <c r="ET28" s="4"/>
      <c r="EU28" s="4">
        <v>1</v>
      </c>
      <c r="EV28" s="4"/>
      <c r="EW28" s="4"/>
      <c r="EX28" s="4">
        <v>1</v>
      </c>
      <c r="EY28" s="4"/>
      <c r="EZ28" s="4"/>
      <c r="FA28" s="4">
        <v>1</v>
      </c>
      <c r="FB28" s="4"/>
      <c r="FC28" s="4"/>
      <c r="FD28" s="4">
        <v>1</v>
      </c>
      <c r="FE28" s="4"/>
      <c r="FF28" s="4"/>
      <c r="FG28" s="4"/>
      <c r="FH28" s="4">
        <v>1</v>
      </c>
      <c r="FI28" s="4"/>
      <c r="FJ28" s="4">
        <v>1</v>
      </c>
      <c r="FK28" s="4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ht="15.75">
      <c r="A29" s="3">
        <v>16</v>
      </c>
      <c r="B29" s="25" t="s">
        <v>326</v>
      </c>
      <c r="C29" s="4"/>
      <c r="D29" s="4">
        <v>1</v>
      </c>
      <c r="E29" s="4"/>
      <c r="F29" s="4">
        <v>1</v>
      </c>
      <c r="G29" s="4"/>
      <c r="H29" s="4"/>
      <c r="I29" s="4"/>
      <c r="J29" s="4">
        <v>1</v>
      </c>
      <c r="K29" s="4"/>
      <c r="L29" s="4">
        <v>1</v>
      </c>
      <c r="M29" s="4"/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/>
      <c r="Z29" s="4">
        <v>1</v>
      </c>
      <c r="AA29" s="4"/>
      <c r="AB29" s="4">
        <v>1</v>
      </c>
      <c r="AC29" s="4"/>
      <c r="AD29" s="4"/>
      <c r="AE29" s="4"/>
      <c r="AF29" s="4">
        <v>1</v>
      </c>
      <c r="AG29" s="4"/>
      <c r="AH29" s="4">
        <v>1</v>
      </c>
      <c r="AI29" s="4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/>
      <c r="AT29" s="4"/>
      <c r="AU29" s="4">
        <v>1</v>
      </c>
      <c r="AV29" s="4"/>
      <c r="AW29" s="4">
        <v>1</v>
      </c>
      <c r="AX29" s="4"/>
      <c r="AY29" s="4"/>
      <c r="AZ29" s="4">
        <v>1</v>
      </c>
      <c r="BA29" s="4"/>
      <c r="BB29" s="4"/>
      <c r="BC29" s="4"/>
      <c r="BD29" s="4">
        <v>1</v>
      </c>
      <c r="BE29" s="4"/>
      <c r="BF29" s="4">
        <v>1</v>
      </c>
      <c r="BG29" s="4"/>
      <c r="BH29" s="4"/>
      <c r="BI29" s="4">
        <v>1</v>
      </c>
      <c r="BJ29" s="4"/>
      <c r="BK29" s="4"/>
      <c r="BL29" s="4">
        <v>1</v>
      </c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/>
      <c r="BV29" s="4">
        <v>1</v>
      </c>
      <c r="BW29" s="4"/>
      <c r="BX29" s="4">
        <v>1</v>
      </c>
      <c r="BY29" s="4"/>
      <c r="BZ29" s="4">
        <v>1</v>
      </c>
      <c r="CA29" s="4"/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/>
      <c r="CK29" s="4">
        <v>1</v>
      </c>
      <c r="CL29" s="4"/>
      <c r="CM29" s="4">
        <v>1</v>
      </c>
      <c r="CN29" s="4"/>
      <c r="CO29" s="4"/>
      <c r="CP29" s="4"/>
      <c r="CQ29" s="4">
        <v>1</v>
      </c>
      <c r="CR29" s="4"/>
      <c r="CS29" s="4">
        <v>1</v>
      </c>
      <c r="CT29" s="4"/>
      <c r="CU29" s="4"/>
      <c r="CV29" s="4">
        <v>1</v>
      </c>
      <c r="CW29" s="4"/>
      <c r="CX29" s="4"/>
      <c r="CY29" s="4"/>
      <c r="CZ29" s="4">
        <v>1</v>
      </c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/>
      <c r="DU29" s="4">
        <v>1</v>
      </c>
      <c r="DV29" s="4"/>
      <c r="DW29" s="4">
        <v>1</v>
      </c>
      <c r="DX29" s="4"/>
      <c r="DY29" s="4"/>
      <c r="DZ29" s="4">
        <v>1</v>
      </c>
      <c r="EA29" s="4"/>
      <c r="EB29" s="4"/>
      <c r="EC29" s="4"/>
      <c r="ED29" s="4">
        <v>1</v>
      </c>
      <c r="EE29" s="4"/>
      <c r="EF29" s="4"/>
      <c r="EG29" s="4">
        <v>1</v>
      </c>
      <c r="EH29" s="4">
        <v>1</v>
      </c>
      <c r="EI29" s="4"/>
      <c r="EJ29" s="4"/>
      <c r="EK29" s="4">
        <v>1</v>
      </c>
      <c r="EL29" s="4"/>
      <c r="EM29" s="4"/>
      <c r="EN29" s="4"/>
      <c r="EO29" s="4">
        <v>1</v>
      </c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/>
      <c r="FH29" s="4">
        <v>1</v>
      </c>
      <c r="FI29" s="4"/>
      <c r="FJ29" s="4">
        <v>1</v>
      </c>
      <c r="FK29" s="4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ht="30">
      <c r="A30" s="3">
        <v>17</v>
      </c>
      <c r="B30" s="25" t="s">
        <v>327</v>
      </c>
      <c r="C30" s="4"/>
      <c r="D30" s="4">
        <v>1</v>
      </c>
      <c r="E30" s="4"/>
      <c r="F30" s="4"/>
      <c r="G30" s="4">
        <v>1</v>
      </c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/>
      <c r="Y30" s="4">
        <v>1</v>
      </c>
      <c r="Z30" s="4"/>
      <c r="AA30" s="4"/>
      <c r="AB30" s="4">
        <v>1</v>
      </c>
      <c r="AC30" s="4"/>
      <c r="AD30" s="4"/>
      <c r="AE30" s="4">
        <v>1</v>
      </c>
      <c r="AF30" s="4"/>
      <c r="AG30" s="4"/>
      <c r="AH30" s="4"/>
      <c r="AI30" s="4">
        <v>1</v>
      </c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/>
      <c r="BD30" s="4">
        <v>1</v>
      </c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/>
      <c r="BP30" s="4">
        <v>1</v>
      </c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>
        <v>1</v>
      </c>
      <c r="CA30" s="4"/>
      <c r="CB30" s="4"/>
      <c r="CC30" s="4"/>
      <c r="CD30" s="4">
        <v>1</v>
      </c>
      <c r="CE30" s="4"/>
      <c r="CF30" s="4"/>
      <c r="CG30" s="4"/>
      <c r="CH30" s="4">
        <v>1</v>
      </c>
      <c r="CI30" s="4"/>
      <c r="CJ30" s="4"/>
      <c r="CK30" s="4">
        <v>1</v>
      </c>
      <c r="CL30" s="4"/>
      <c r="CM30" s="4"/>
      <c r="CN30" s="4">
        <v>1</v>
      </c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/>
      <c r="DB30" s="4">
        <v>1</v>
      </c>
      <c r="DC30" s="4"/>
      <c r="DD30" s="4"/>
      <c r="DE30" s="4"/>
      <c r="DF30" s="4">
        <v>1</v>
      </c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/>
      <c r="DR30" s="4">
        <v>1</v>
      </c>
      <c r="DS30" s="4"/>
      <c r="DT30" s="4">
        <v>1</v>
      </c>
      <c r="DU30" s="4"/>
      <c r="DV30" s="4"/>
      <c r="DW30" s="4">
        <v>1</v>
      </c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>
        <v>1</v>
      </c>
      <c r="EO30" s="4"/>
      <c r="EP30" s="4"/>
      <c r="EQ30" s="4">
        <v>1</v>
      </c>
      <c r="ER30" s="4"/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>
        <v>1</v>
      </c>
      <c r="FB30" s="4"/>
      <c r="FC30" s="4"/>
      <c r="FD30" s="4"/>
      <c r="FE30" s="4">
        <v>1</v>
      </c>
      <c r="FF30" s="4"/>
      <c r="FG30" s="4"/>
      <c r="FH30" s="4">
        <v>1</v>
      </c>
      <c r="FI30" s="4"/>
      <c r="FJ30" s="4">
        <v>1</v>
      </c>
      <c r="FK30" s="4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ht="15.75">
      <c r="A31" s="49" t="s">
        <v>58</v>
      </c>
      <c r="B31" s="50"/>
      <c r="C31" s="3">
        <f t="shared" ref="C31:AH31" si="0">SUM(C14:C30)</f>
        <v>3</v>
      </c>
      <c r="D31" s="3">
        <f t="shared" si="0"/>
        <v>14</v>
      </c>
      <c r="E31" s="3">
        <f t="shared" si="0"/>
        <v>0</v>
      </c>
      <c r="F31" s="3">
        <f t="shared" si="0"/>
        <v>4</v>
      </c>
      <c r="G31" s="3">
        <f t="shared" si="0"/>
        <v>10</v>
      </c>
      <c r="H31" s="3">
        <f t="shared" si="0"/>
        <v>3</v>
      </c>
      <c r="I31" s="3">
        <f t="shared" si="0"/>
        <v>6</v>
      </c>
      <c r="J31" s="3">
        <f t="shared" si="0"/>
        <v>11</v>
      </c>
      <c r="K31" s="3">
        <f t="shared" si="0"/>
        <v>0</v>
      </c>
      <c r="L31" s="3">
        <f t="shared" si="0"/>
        <v>10</v>
      </c>
      <c r="M31" s="3">
        <f t="shared" si="0"/>
        <v>7</v>
      </c>
      <c r="N31" s="3">
        <f t="shared" si="0"/>
        <v>0</v>
      </c>
      <c r="O31" s="3">
        <f t="shared" si="0"/>
        <v>6</v>
      </c>
      <c r="P31" s="3">
        <f t="shared" si="0"/>
        <v>11</v>
      </c>
      <c r="Q31" s="3">
        <f t="shared" si="0"/>
        <v>0</v>
      </c>
      <c r="R31" s="3">
        <f t="shared" si="0"/>
        <v>5</v>
      </c>
      <c r="S31" s="3">
        <f t="shared" si="0"/>
        <v>12</v>
      </c>
      <c r="T31" s="3">
        <f t="shared" si="0"/>
        <v>0</v>
      </c>
      <c r="U31" s="3">
        <f t="shared" si="0"/>
        <v>3</v>
      </c>
      <c r="V31" s="3">
        <f t="shared" si="0"/>
        <v>13</v>
      </c>
      <c r="W31" s="3">
        <f t="shared" si="0"/>
        <v>1</v>
      </c>
      <c r="X31" s="3">
        <f t="shared" si="0"/>
        <v>1</v>
      </c>
      <c r="Y31" s="3">
        <f t="shared" si="0"/>
        <v>11</v>
      </c>
      <c r="Z31" s="3">
        <f t="shared" si="0"/>
        <v>5</v>
      </c>
      <c r="AA31" s="3">
        <f t="shared" si="0"/>
        <v>3</v>
      </c>
      <c r="AB31" s="3">
        <f t="shared" si="0"/>
        <v>12</v>
      </c>
      <c r="AC31" s="3">
        <f t="shared" si="0"/>
        <v>2</v>
      </c>
      <c r="AD31" s="3">
        <f t="shared" si="0"/>
        <v>4</v>
      </c>
      <c r="AE31" s="3">
        <f t="shared" si="0"/>
        <v>7</v>
      </c>
      <c r="AF31" s="3">
        <f t="shared" si="0"/>
        <v>6</v>
      </c>
      <c r="AG31" s="3">
        <f t="shared" si="0"/>
        <v>1</v>
      </c>
      <c r="AH31" s="3">
        <f t="shared" si="0"/>
        <v>10</v>
      </c>
      <c r="AI31" s="3">
        <f t="shared" ref="AI31:BN31" si="1">SUM(AI14:AI30)</f>
        <v>6</v>
      </c>
      <c r="AJ31" s="3">
        <f t="shared" si="1"/>
        <v>1</v>
      </c>
      <c r="AK31" s="3">
        <f t="shared" si="1"/>
        <v>13</v>
      </c>
      <c r="AL31" s="3">
        <f t="shared" si="1"/>
        <v>3</v>
      </c>
      <c r="AM31" s="3">
        <f t="shared" si="1"/>
        <v>1</v>
      </c>
      <c r="AN31" s="3">
        <f t="shared" si="1"/>
        <v>12</v>
      </c>
      <c r="AO31" s="3">
        <f t="shared" si="1"/>
        <v>4</v>
      </c>
      <c r="AP31" s="3">
        <f t="shared" si="1"/>
        <v>2</v>
      </c>
      <c r="AQ31" s="3">
        <f t="shared" si="1"/>
        <v>12</v>
      </c>
      <c r="AR31" s="3">
        <f t="shared" si="1"/>
        <v>3</v>
      </c>
      <c r="AS31" s="3">
        <f t="shared" si="1"/>
        <v>1</v>
      </c>
      <c r="AT31" s="3">
        <f t="shared" si="1"/>
        <v>12</v>
      </c>
      <c r="AU31" s="3">
        <f t="shared" si="1"/>
        <v>4</v>
      </c>
      <c r="AV31" s="3">
        <f t="shared" si="1"/>
        <v>4</v>
      </c>
      <c r="AW31" s="3">
        <f t="shared" si="1"/>
        <v>13</v>
      </c>
      <c r="AX31" s="3">
        <f t="shared" si="1"/>
        <v>0</v>
      </c>
      <c r="AY31" s="3">
        <f t="shared" si="1"/>
        <v>1</v>
      </c>
      <c r="AZ31" s="3">
        <f t="shared" si="1"/>
        <v>12</v>
      </c>
      <c r="BA31" s="3">
        <f t="shared" si="1"/>
        <v>4</v>
      </c>
      <c r="BB31" s="3">
        <f t="shared" si="1"/>
        <v>3</v>
      </c>
      <c r="BC31" s="3">
        <f t="shared" si="1"/>
        <v>11</v>
      </c>
      <c r="BD31" s="3">
        <f t="shared" si="1"/>
        <v>3</v>
      </c>
      <c r="BE31" s="3">
        <f t="shared" si="1"/>
        <v>4</v>
      </c>
      <c r="BF31" s="3">
        <f t="shared" si="1"/>
        <v>13</v>
      </c>
      <c r="BG31" s="3">
        <f t="shared" si="1"/>
        <v>0</v>
      </c>
      <c r="BH31" s="3">
        <f t="shared" si="1"/>
        <v>3</v>
      </c>
      <c r="BI31" s="3">
        <f t="shared" si="1"/>
        <v>13</v>
      </c>
      <c r="BJ31" s="3">
        <f t="shared" si="1"/>
        <v>1</v>
      </c>
      <c r="BK31" s="3">
        <f t="shared" si="1"/>
        <v>2</v>
      </c>
      <c r="BL31" s="3">
        <f t="shared" si="1"/>
        <v>14</v>
      </c>
      <c r="BM31" s="3">
        <f t="shared" si="1"/>
        <v>1</v>
      </c>
      <c r="BN31" s="3">
        <f t="shared" si="1"/>
        <v>1</v>
      </c>
      <c r="BO31" s="3">
        <f t="shared" ref="BO31:CT31" si="2">SUM(BO14:BO30)</f>
        <v>11</v>
      </c>
      <c r="BP31" s="3">
        <f t="shared" si="2"/>
        <v>5</v>
      </c>
      <c r="BQ31" s="3">
        <f t="shared" si="2"/>
        <v>1</v>
      </c>
      <c r="BR31" s="3">
        <f t="shared" si="2"/>
        <v>12</v>
      </c>
      <c r="BS31" s="3">
        <f t="shared" si="2"/>
        <v>4</v>
      </c>
      <c r="BT31" s="3">
        <f t="shared" si="2"/>
        <v>1</v>
      </c>
      <c r="BU31" s="3">
        <f t="shared" si="2"/>
        <v>11</v>
      </c>
      <c r="BV31" s="3">
        <f t="shared" si="2"/>
        <v>5</v>
      </c>
      <c r="BW31" s="3">
        <f t="shared" si="2"/>
        <v>8</v>
      </c>
      <c r="BX31" s="3">
        <f t="shared" si="2"/>
        <v>9</v>
      </c>
      <c r="BY31" s="3">
        <f t="shared" si="2"/>
        <v>0</v>
      </c>
      <c r="BZ31" s="3">
        <f t="shared" si="2"/>
        <v>5</v>
      </c>
      <c r="CA31" s="3">
        <f t="shared" si="2"/>
        <v>12</v>
      </c>
      <c r="CB31" s="3">
        <f t="shared" si="2"/>
        <v>0</v>
      </c>
      <c r="CC31" s="3">
        <f t="shared" si="2"/>
        <v>1</v>
      </c>
      <c r="CD31" s="3">
        <f t="shared" si="2"/>
        <v>10</v>
      </c>
      <c r="CE31" s="3">
        <f t="shared" si="2"/>
        <v>6</v>
      </c>
      <c r="CF31" s="3">
        <f t="shared" si="2"/>
        <v>3</v>
      </c>
      <c r="CG31" s="3">
        <f t="shared" si="2"/>
        <v>9</v>
      </c>
      <c r="CH31" s="3">
        <f t="shared" si="2"/>
        <v>5</v>
      </c>
      <c r="CI31" s="3">
        <f t="shared" si="2"/>
        <v>1</v>
      </c>
      <c r="CJ31" s="3">
        <f t="shared" si="2"/>
        <v>7</v>
      </c>
      <c r="CK31" s="3">
        <f t="shared" si="2"/>
        <v>9</v>
      </c>
      <c r="CL31" s="3">
        <f t="shared" si="2"/>
        <v>2</v>
      </c>
      <c r="CM31" s="3">
        <f t="shared" si="2"/>
        <v>9</v>
      </c>
      <c r="CN31" s="3">
        <f t="shared" si="2"/>
        <v>6</v>
      </c>
      <c r="CO31" s="3">
        <f t="shared" si="2"/>
        <v>1</v>
      </c>
      <c r="CP31" s="3">
        <f t="shared" si="2"/>
        <v>10</v>
      </c>
      <c r="CQ31" s="3">
        <f t="shared" si="2"/>
        <v>6</v>
      </c>
      <c r="CR31" s="3">
        <f t="shared" si="2"/>
        <v>1</v>
      </c>
      <c r="CS31" s="3">
        <f t="shared" si="2"/>
        <v>12</v>
      </c>
      <c r="CT31" s="3">
        <f t="shared" si="2"/>
        <v>4</v>
      </c>
      <c r="CU31" s="3">
        <f t="shared" ref="CU31:DZ31" si="3">SUM(CU14:CU30)</f>
        <v>3</v>
      </c>
      <c r="CV31" s="3">
        <f t="shared" si="3"/>
        <v>11</v>
      </c>
      <c r="CW31" s="3">
        <f t="shared" si="3"/>
        <v>3</v>
      </c>
      <c r="CX31" s="3">
        <f t="shared" si="3"/>
        <v>1</v>
      </c>
      <c r="CY31" s="3">
        <f t="shared" si="3"/>
        <v>12</v>
      </c>
      <c r="CZ31" s="3">
        <f t="shared" si="3"/>
        <v>4</v>
      </c>
      <c r="DA31" s="3">
        <f t="shared" si="3"/>
        <v>1</v>
      </c>
      <c r="DB31" s="3">
        <f t="shared" si="3"/>
        <v>11</v>
      </c>
      <c r="DC31" s="3">
        <f t="shared" si="3"/>
        <v>5</v>
      </c>
      <c r="DD31" s="3">
        <f t="shared" si="3"/>
        <v>2</v>
      </c>
      <c r="DE31" s="3">
        <f t="shared" si="3"/>
        <v>10</v>
      </c>
      <c r="DF31" s="3">
        <f t="shared" si="3"/>
        <v>5</v>
      </c>
      <c r="DG31" s="3">
        <f t="shared" si="3"/>
        <v>1</v>
      </c>
      <c r="DH31" s="3">
        <f t="shared" si="3"/>
        <v>12</v>
      </c>
      <c r="DI31" s="3">
        <f t="shared" si="3"/>
        <v>4</v>
      </c>
      <c r="DJ31" s="3">
        <f t="shared" si="3"/>
        <v>1</v>
      </c>
      <c r="DK31" s="3">
        <f t="shared" si="3"/>
        <v>12</v>
      </c>
      <c r="DL31" s="3">
        <f t="shared" si="3"/>
        <v>4</v>
      </c>
      <c r="DM31" s="3">
        <f t="shared" si="3"/>
        <v>1</v>
      </c>
      <c r="DN31" s="3">
        <f t="shared" si="3"/>
        <v>10</v>
      </c>
      <c r="DO31" s="3">
        <f t="shared" si="3"/>
        <v>6</v>
      </c>
      <c r="DP31" s="3">
        <f t="shared" si="3"/>
        <v>2</v>
      </c>
      <c r="DQ31" s="3">
        <f t="shared" si="3"/>
        <v>12</v>
      </c>
      <c r="DR31" s="3">
        <f t="shared" si="3"/>
        <v>3</v>
      </c>
      <c r="DS31" s="3">
        <f t="shared" si="3"/>
        <v>2</v>
      </c>
      <c r="DT31" s="3">
        <f t="shared" si="3"/>
        <v>11</v>
      </c>
      <c r="DU31" s="3">
        <f t="shared" si="3"/>
        <v>4</v>
      </c>
      <c r="DV31" s="3">
        <f t="shared" si="3"/>
        <v>1</v>
      </c>
      <c r="DW31" s="3">
        <f t="shared" si="3"/>
        <v>12</v>
      </c>
      <c r="DX31" s="3">
        <f t="shared" si="3"/>
        <v>4</v>
      </c>
      <c r="DY31" s="3">
        <f t="shared" si="3"/>
        <v>2</v>
      </c>
      <c r="DZ31" s="3">
        <f t="shared" si="3"/>
        <v>9</v>
      </c>
      <c r="EA31" s="3">
        <f t="shared" ref="EA31:FF31" si="4">SUM(EA14:EA30)</f>
        <v>6</v>
      </c>
      <c r="EB31" s="3">
        <f t="shared" si="4"/>
        <v>0</v>
      </c>
      <c r="EC31" s="3">
        <f t="shared" si="4"/>
        <v>11</v>
      </c>
      <c r="ED31" s="3">
        <f t="shared" si="4"/>
        <v>6</v>
      </c>
      <c r="EE31" s="3">
        <f t="shared" si="4"/>
        <v>1</v>
      </c>
      <c r="EF31" s="3">
        <f t="shared" si="4"/>
        <v>12</v>
      </c>
      <c r="EG31" s="3">
        <f t="shared" si="4"/>
        <v>4</v>
      </c>
      <c r="EH31" s="3">
        <f t="shared" si="4"/>
        <v>9</v>
      </c>
      <c r="EI31" s="3">
        <f t="shared" si="4"/>
        <v>8</v>
      </c>
      <c r="EJ31" s="3">
        <f t="shared" si="4"/>
        <v>0</v>
      </c>
      <c r="EK31" s="3">
        <f t="shared" si="4"/>
        <v>6</v>
      </c>
      <c r="EL31" s="3">
        <f t="shared" si="4"/>
        <v>11</v>
      </c>
      <c r="EM31" s="3">
        <f t="shared" si="4"/>
        <v>0</v>
      </c>
      <c r="EN31" s="3">
        <f t="shared" si="4"/>
        <v>8</v>
      </c>
      <c r="EO31" s="3">
        <f t="shared" si="4"/>
        <v>9</v>
      </c>
      <c r="EP31" s="3">
        <f t="shared" si="4"/>
        <v>0</v>
      </c>
      <c r="EQ31" s="3">
        <f t="shared" si="4"/>
        <v>12</v>
      </c>
      <c r="ER31" s="3">
        <f t="shared" si="4"/>
        <v>5</v>
      </c>
      <c r="ES31" s="3">
        <f t="shared" si="4"/>
        <v>0</v>
      </c>
      <c r="ET31" s="3">
        <f t="shared" si="4"/>
        <v>9</v>
      </c>
      <c r="EU31" s="3">
        <f t="shared" si="4"/>
        <v>8</v>
      </c>
      <c r="EV31" s="3">
        <f t="shared" si="4"/>
        <v>0</v>
      </c>
      <c r="EW31" s="3">
        <f t="shared" si="4"/>
        <v>9</v>
      </c>
      <c r="EX31" s="3">
        <f t="shared" si="4"/>
        <v>8</v>
      </c>
      <c r="EY31" s="3">
        <f t="shared" si="4"/>
        <v>0</v>
      </c>
      <c r="EZ31" s="3">
        <f t="shared" si="4"/>
        <v>7</v>
      </c>
      <c r="FA31" s="3">
        <f t="shared" si="4"/>
        <v>10</v>
      </c>
      <c r="FB31" s="3">
        <f t="shared" si="4"/>
        <v>0</v>
      </c>
      <c r="FC31" s="3">
        <f t="shared" si="4"/>
        <v>1</v>
      </c>
      <c r="FD31" s="3">
        <f t="shared" si="4"/>
        <v>12</v>
      </c>
      <c r="FE31" s="3">
        <f t="shared" si="4"/>
        <v>4</v>
      </c>
      <c r="FF31" s="3">
        <f t="shared" si="4"/>
        <v>1</v>
      </c>
      <c r="FG31" s="3">
        <f t="shared" ref="FG31:FK31" si="5">SUM(FG14:FG30)</f>
        <v>9</v>
      </c>
      <c r="FH31" s="3">
        <f t="shared" si="5"/>
        <v>7</v>
      </c>
      <c r="FI31" s="3">
        <f t="shared" si="5"/>
        <v>1</v>
      </c>
      <c r="FJ31" s="3">
        <f t="shared" si="5"/>
        <v>12</v>
      </c>
      <c r="FK31" s="3">
        <f t="shared" si="5"/>
        <v>4</v>
      </c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ht="15.75">
      <c r="A32" s="51" t="s">
        <v>218</v>
      </c>
      <c r="B32" s="52"/>
      <c r="C32" s="10">
        <f>C31/17%</f>
        <v>17.647058823529409</v>
      </c>
      <c r="D32" s="10">
        <f t="shared" ref="D32:BO32" si="6">D31/17%</f>
        <v>82.35294117647058</v>
      </c>
      <c r="E32" s="10">
        <f t="shared" si="6"/>
        <v>0</v>
      </c>
      <c r="F32" s="10">
        <f t="shared" si="6"/>
        <v>23.52941176470588</v>
      </c>
      <c r="G32" s="10">
        <f t="shared" si="6"/>
        <v>58.823529411764703</v>
      </c>
      <c r="H32" s="10">
        <f t="shared" si="6"/>
        <v>17.647058823529409</v>
      </c>
      <c r="I32" s="10">
        <f t="shared" si="6"/>
        <v>35.294117647058819</v>
      </c>
      <c r="J32" s="10">
        <f t="shared" si="6"/>
        <v>64.705882352941174</v>
      </c>
      <c r="K32" s="10">
        <f t="shared" si="6"/>
        <v>0</v>
      </c>
      <c r="L32" s="10">
        <f t="shared" si="6"/>
        <v>58.823529411764703</v>
      </c>
      <c r="M32" s="10">
        <f t="shared" si="6"/>
        <v>41.17647058823529</v>
      </c>
      <c r="N32" s="10">
        <f t="shared" si="6"/>
        <v>0</v>
      </c>
      <c r="O32" s="10">
        <f t="shared" si="6"/>
        <v>35.294117647058819</v>
      </c>
      <c r="P32" s="10">
        <f t="shared" si="6"/>
        <v>64.705882352941174</v>
      </c>
      <c r="Q32" s="10">
        <f t="shared" si="6"/>
        <v>0</v>
      </c>
      <c r="R32" s="10">
        <f t="shared" si="6"/>
        <v>29.411764705882351</v>
      </c>
      <c r="S32" s="10">
        <f t="shared" si="6"/>
        <v>70.588235294117638</v>
      </c>
      <c r="T32" s="10">
        <f t="shared" si="6"/>
        <v>0</v>
      </c>
      <c r="U32" s="10">
        <f t="shared" si="6"/>
        <v>17.647058823529409</v>
      </c>
      <c r="V32" s="10">
        <f t="shared" si="6"/>
        <v>76.470588235294116</v>
      </c>
      <c r="W32" s="10">
        <f t="shared" si="6"/>
        <v>5.8823529411764701</v>
      </c>
      <c r="X32" s="10">
        <f t="shared" si="6"/>
        <v>5.8823529411764701</v>
      </c>
      <c r="Y32" s="10">
        <f t="shared" si="6"/>
        <v>64.705882352941174</v>
      </c>
      <c r="Z32" s="10">
        <f t="shared" si="6"/>
        <v>29.411764705882351</v>
      </c>
      <c r="AA32" s="10">
        <f t="shared" si="6"/>
        <v>17.647058823529409</v>
      </c>
      <c r="AB32" s="10">
        <f t="shared" si="6"/>
        <v>70.588235294117638</v>
      </c>
      <c r="AC32" s="10">
        <f t="shared" si="6"/>
        <v>11.76470588235294</v>
      </c>
      <c r="AD32" s="10">
        <f t="shared" si="6"/>
        <v>23.52941176470588</v>
      </c>
      <c r="AE32" s="10">
        <f t="shared" si="6"/>
        <v>41.17647058823529</v>
      </c>
      <c r="AF32" s="10">
        <f t="shared" si="6"/>
        <v>35.294117647058819</v>
      </c>
      <c r="AG32" s="10">
        <f t="shared" si="6"/>
        <v>5.8823529411764701</v>
      </c>
      <c r="AH32" s="10">
        <f t="shared" si="6"/>
        <v>58.823529411764703</v>
      </c>
      <c r="AI32" s="10">
        <f t="shared" si="6"/>
        <v>35.294117647058819</v>
      </c>
      <c r="AJ32" s="10">
        <f t="shared" si="6"/>
        <v>5.8823529411764701</v>
      </c>
      <c r="AK32" s="10">
        <f t="shared" si="6"/>
        <v>76.470588235294116</v>
      </c>
      <c r="AL32" s="10">
        <f t="shared" si="6"/>
        <v>17.647058823529409</v>
      </c>
      <c r="AM32" s="10">
        <f t="shared" si="6"/>
        <v>5.8823529411764701</v>
      </c>
      <c r="AN32" s="10">
        <f t="shared" si="6"/>
        <v>70.588235294117638</v>
      </c>
      <c r="AO32" s="10">
        <f t="shared" si="6"/>
        <v>23.52941176470588</v>
      </c>
      <c r="AP32" s="10">
        <f t="shared" si="6"/>
        <v>11.76470588235294</v>
      </c>
      <c r="AQ32" s="10">
        <f t="shared" si="6"/>
        <v>70.588235294117638</v>
      </c>
      <c r="AR32" s="10">
        <f t="shared" si="6"/>
        <v>17.647058823529409</v>
      </c>
      <c r="AS32" s="10">
        <f t="shared" si="6"/>
        <v>5.8823529411764701</v>
      </c>
      <c r="AT32" s="10">
        <f t="shared" si="6"/>
        <v>70.588235294117638</v>
      </c>
      <c r="AU32" s="10">
        <f t="shared" si="6"/>
        <v>23.52941176470588</v>
      </c>
      <c r="AV32" s="10">
        <f t="shared" si="6"/>
        <v>23.52941176470588</v>
      </c>
      <c r="AW32" s="10">
        <f t="shared" si="6"/>
        <v>76.470588235294116</v>
      </c>
      <c r="AX32" s="10">
        <f t="shared" si="6"/>
        <v>0</v>
      </c>
      <c r="AY32" s="10">
        <f t="shared" si="6"/>
        <v>5.8823529411764701</v>
      </c>
      <c r="AZ32" s="10">
        <f t="shared" si="6"/>
        <v>70.588235294117638</v>
      </c>
      <c r="BA32" s="10">
        <f t="shared" si="6"/>
        <v>23.52941176470588</v>
      </c>
      <c r="BB32" s="10">
        <f t="shared" si="6"/>
        <v>17.647058823529409</v>
      </c>
      <c r="BC32" s="10">
        <f t="shared" si="6"/>
        <v>64.705882352941174</v>
      </c>
      <c r="BD32" s="10">
        <f t="shared" si="6"/>
        <v>17.647058823529409</v>
      </c>
      <c r="BE32" s="10">
        <f t="shared" si="6"/>
        <v>23.52941176470588</v>
      </c>
      <c r="BF32" s="10">
        <f t="shared" si="6"/>
        <v>76.470588235294116</v>
      </c>
      <c r="BG32" s="10">
        <f t="shared" si="6"/>
        <v>0</v>
      </c>
      <c r="BH32" s="10">
        <f t="shared" si="6"/>
        <v>17.647058823529409</v>
      </c>
      <c r="BI32" s="10">
        <f t="shared" si="6"/>
        <v>76.470588235294116</v>
      </c>
      <c r="BJ32" s="10">
        <f t="shared" si="6"/>
        <v>5.8823529411764701</v>
      </c>
      <c r="BK32" s="10">
        <f t="shared" si="6"/>
        <v>11.76470588235294</v>
      </c>
      <c r="BL32" s="10">
        <f t="shared" si="6"/>
        <v>82.35294117647058</v>
      </c>
      <c r="BM32" s="10">
        <f t="shared" si="6"/>
        <v>5.8823529411764701</v>
      </c>
      <c r="BN32" s="10">
        <f t="shared" si="6"/>
        <v>5.8823529411764701</v>
      </c>
      <c r="BO32" s="10">
        <f t="shared" si="6"/>
        <v>64.705882352941174</v>
      </c>
      <c r="BP32" s="10">
        <f t="shared" ref="BP32:EA32" si="7">BP31/17%</f>
        <v>29.411764705882351</v>
      </c>
      <c r="BQ32" s="10">
        <f t="shared" si="7"/>
        <v>5.8823529411764701</v>
      </c>
      <c r="BR32" s="10">
        <f t="shared" si="7"/>
        <v>70.588235294117638</v>
      </c>
      <c r="BS32" s="10">
        <f t="shared" si="7"/>
        <v>23.52941176470588</v>
      </c>
      <c r="BT32" s="10">
        <f t="shared" si="7"/>
        <v>5.8823529411764701</v>
      </c>
      <c r="BU32" s="10">
        <f t="shared" si="7"/>
        <v>64.705882352941174</v>
      </c>
      <c r="BV32" s="10">
        <f t="shared" si="7"/>
        <v>29.411764705882351</v>
      </c>
      <c r="BW32" s="10">
        <f t="shared" si="7"/>
        <v>47.058823529411761</v>
      </c>
      <c r="BX32" s="10">
        <f t="shared" si="7"/>
        <v>52.941176470588232</v>
      </c>
      <c r="BY32" s="10">
        <f t="shared" si="7"/>
        <v>0</v>
      </c>
      <c r="BZ32" s="10">
        <f t="shared" si="7"/>
        <v>29.411764705882351</v>
      </c>
      <c r="CA32" s="10">
        <f t="shared" si="7"/>
        <v>70.588235294117638</v>
      </c>
      <c r="CB32" s="10">
        <f t="shared" si="7"/>
        <v>0</v>
      </c>
      <c r="CC32" s="10">
        <f t="shared" si="7"/>
        <v>5.8823529411764701</v>
      </c>
      <c r="CD32" s="10">
        <f t="shared" si="7"/>
        <v>58.823529411764703</v>
      </c>
      <c r="CE32" s="10">
        <f t="shared" si="7"/>
        <v>35.294117647058819</v>
      </c>
      <c r="CF32" s="10">
        <f t="shared" si="7"/>
        <v>17.647058823529409</v>
      </c>
      <c r="CG32" s="10">
        <f t="shared" si="7"/>
        <v>52.941176470588232</v>
      </c>
      <c r="CH32" s="10">
        <f t="shared" si="7"/>
        <v>29.411764705882351</v>
      </c>
      <c r="CI32" s="10">
        <f t="shared" si="7"/>
        <v>5.8823529411764701</v>
      </c>
      <c r="CJ32" s="10">
        <f t="shared" si="7"/>
        <v>41.17647058823529</v>
      </c>
      <c r="CK32" s="10">
        <f t="shared" si="7"/>
        <v>52.941176470588232</v>
      </c>
      <c r="CL32" s="10">
        <f t="shared" si="7"/>
        <v>11.76470588235294</v>
      </c>
      <c r="CM32" s="10">
        <f t="shared" si="7"/>
        <v>52.941176470588232</v>
      </c>
      <c r="CN32" s="10">
        <f t="shared" si="7"/>
        <v>35.294117647058819</v>
      </c>
      <c r="CO32" s="10">
        <f t="shared" si="7"/>
        <v>5.8823529411764701</v>
      </c>
      <c r="CP32" s="10">
        <f t="shared" si="7"/>
        <v>58.823529411764703</v>
      </c>
      <c r="CQ32" s="10">
        <f t="shared" si="7"/>
        <v>35.294117647058819</v>
      </c>
      <c r="CR32" s="10">
        <f t="shared" si="7"/>
        <v>5.8823529411764701</v>
      </c>
      <c r="CS32" s="10">
        <f t="shared" si="7"/>
        <v>70.588235294117638</v>
      </c>
      <c r="CT32" s="10">
        <f t="shared" si="7"/>
        <v>23.52941176470588</v>
      </c>
      <c r="CU32" s="10">
        <f t="shared" si="7"/>
        <v>17.647058823529409</v>
      </c>
      <c r="CV32" s="10">
        <f t="shared" si="7"/>
        <v>64.705882352941174</v>
      </c>
      <c r="CW32" s="10">
        <f t="shared" si="7"/>
        <v>17.647058823529409</v>
      </c>
      <c r="CX32" s="10">
        <f t="shared" si="7"/>
        <v>5.8823529411764701</v>
      </c>
      <c r="CY32" s="10">
        <f t="shared" si="7"/>
        <v>70.588235294117638</v>
      </c>
      <c r="CZ32" s="10">
        <f t="shared" si="7"/>
        <v>23.52941176470588</v>
      </c>
      <c r="DA32" s="10">
        <f t="shared" si="7"/>
        <v>5.8823529411764701</v>
      </c>
      <c r="DB32" s="10">
        <f t="shared" si="7"/>
        <v>64.705882352941174</v>
      </c>
      <c r="DC32" s="10">
        <f t="shared" si="7"/>
        <v>29.411764705882351</v>
      </c>
      <c r="DD32" s="10">
        <f t="shared" si="7"/>
        <v>11.76470588235294</v>
      </c>
      <c r="DE32" s="10">
        <f t="shared" si="7"/>
        <v>58.823529411764703</v>
      </c>
      <c r="DF32" s="10">
        <f t="shared" si="7"/>
        <v>29.411764705882351</v>
      </c>
      <c r="DG32" s="10">
        <f t="shared" si="7"/>
        <v>5.8823529411764701</v>
      </c>
      <c r="DH32" s="10">
        <f t="shared" si="7"/>
        <v>70.588235294117638</v>
      </c>
      <c r="DI32" s="10">
        <f t="shared" si="7"/>
        <v>23.52941176470588</v>
      </c>
      <c r="DJ32" s="10">
        <f t="shared" si="7"/>
        <v>5.8823529411764701</v>
      </c>
      <c r="DK32" s="10">
        <f t="shared" si="7"/>
        <v>70.588235294117638</v>
      </c>
      <c r="DL32" s="10">
        <f t="shared" si="7"/>
        <v>23.52941176470588</v>
      </c>
      <c r="DM32" s="10">
        <f t="shared" si="7"/>
        <v>5.8823529411764701</v>
      </c>
      <c r="DN32" s="10">
        <f t="shared" si="7"/>
        <v>58.823529411764703</v>
      </c>
      <c r="DO32" s="10">
        <f t="shared" si="7"/>
        <v>35.294117647058819</v>
      </c>
      <c r="DP32" s="10">
        <f t="shared" si="7"/>
        <v>11.76470588235294</v>
      </c>
      <c r="DQ32" s="10">
        <f t="shared" si="7"/>
        <v>70.588235294117638</v>
      </c>
      <c r="DR32" s="10">
        <f t="shared" si="7"/>
        <v>17.647058823529409</v>
      </c>
      <c r="DS32" s="10">
        <f t="shared" si="7"/>
        <v>11.76470588235294</v>
      </c>
      <c r="DT32" s="10">
        <f t="shared" si="7"/>
        <v>64.705882352941174</v>
      </c>
      <c r="DU32" s="10">
        <f t="shared" si="7"/>
        <v>23.52941176470588</v>
      </c>
      <c r="DV32" s="10">
        <f t="shared" si="7"/>
        <v>5.8823529411764701</v>
      </c>
      <c r="DW32" s="10">
        <f t="shared" si="7"/>
        <v>70.588235294117638</v>
      </c>
      <c r="DX32" s="10">
        <f t="shared" si="7"/>
        <v>23.52941176470588</v>
      </c>
      <c r="DY32" s="10">
        <f t="shared" si="7"/>
        <v>11.76470588235294</v>
      </c>
      <c r="DZ32" s="10">
        <f t="shared" si="7"/>
        <v>52.941176470588232</v>
      </c>
      <c r="EA32" s="10">
        <f t="shared" si="7"/>
        <v>35.294117647058819</v>
      </c>
      <c r="EB32" s="10">
        <f t="shared" ref="EB32:FK32" si="8">EB31/17%</f>
        <v>0</v>
      </c>
      <c r="EC32" s="10">
        <f t="shared" si="8"/>
        <v>64.705882352941174</v>
      </c>
      <c r="ED32" s="10">
        <f t="shared" si="8"/>
        <v>35.294117647058819</v>
      </c>
      <c r="EE32" s="10">
        <f t="shared" si="8"/>
        <v>5.8823529411764701</v>
      </c>
      <c r="EF32" s="10">
        <f t="shared" si="8"/>
        <v>70.588235294117638</v>
      </c>
      <c r="EG32" s="10">
        <f t="shared" si="8"/>
        <v>23.52941176470588</v>
      </c>
      <c r="EH32" s="10">
        <f t="shared" si="8"/>
        <v>52.941176470588232</v>
      </c>
      <c r="EI32" s="10">
        <f t="shared" si="8"/>
        <v>47.058823529411761</v>
      </c>
      <c r="EJ32" s="10">
        <f t="shared" si="8"/>
        <v>0</v>
      </c>
      <c r="EK32" s="10">
        <f t="shared" si="8"/>
        <v>35.294117647058819</v>
      </c>
      <c r="EL32" s="10">
        <f t="shared" si="8"/>
        <v>64.705882352941174</v>
      </c>
      <c r="EM32" s="10">
        <f t="shared" si="8"/>
        <v>0</v>
      </c>
      <c r="EN32" s="10">
        <f t="shared" si="8"/>
        <v>47.058823529411761</v>
      </c>
      <c r="EO32" s="10">
        <f t="shared" si="8"/>
        <v>52.941176470588232</v>
      </c>
      <c r="EP32" s="10">
        <f t="shared" si="8"/>
        <v>0</v>
      </c>
      <c r="EQ32" s="10">
        <f t="shared" si="8"/>
        <v>70.588235294117638</v>
      </c>
      <c r="ER32" s="10">
        <f t="shared" si="8"/>
        <v>29.411764705882351</v>
      </c>
      <c r="ES32" s="10">
        <f t="shared" si="8"/>
        <v>0</v>
      </c>
      <c r="ET32" s="10">
        <f t="shared" si="8"/>
        <v>52.941176470588232</v>
      </c>
      <c r="EU32" s="10">
        <f t="shared" si="8"/>
        <v>47.058823529411761</v>
      </c>
      <c r="EV32" s="10">
        <f t="shared" si="8"/>
        <v>0</v>
      </c>
      <c r="EW32" s="10">
        <f t="shared" si="8"/>
        <v>52.941176470588232</v>
      </c>
      <c r="EX32" s="10">
        <f t="shared" si="8"/>
        <v>47.058823529411761</v>
      </c>
      <c r="EY32" s="10">
        <f t="shared" si="8"/>
        <v>0</v>
      </c>
      <c r="EZ32" s="10">
        <f t="shared" si="8"/>
        <v>41.17647058823529</v>
      </c>
      <c r="FA32" s="10">
        <f t="shared" si="8"/>
        <v>58.823529411764703</v>
      </c>
      <c r="FB32" s="10">
        <f t="shared" si="8"/>
        <v>0</v>
      </c>
      <c r="FC32" s="10">
        <f t="shared" si="8"/>
        <v>5.8823529411764701</v>
      </c>
      <c r="FD32" s="10">
        <f t="shared" si="8"/>
        <v>70.588235294117638</v>
      </c>
      <c r="FE32" s="10">
        <f t="shared" si="8"/>
        <v>23.52941176470588</v>
      </c>
      <c r="FF32" s="10">
        <f t="shared" si="8"/>
        <v>5.8823529411764701</v>
      </c>
      <c r="FG32" s="10">
        <f t="shared" si="8"/>
        <v>52.941176470588232</v>
      </c>
      <c r="FH32" s="10">
        <f t="shared" si="8"/>
        <v>41.17647058823529</v>
      </c>
      <c r="FI32" s="10">
        <f t="shared" si="8"/>
        <v>5.8823529411764701</v>
      </c>
      <c r="FJ32" s="10">
        <f t="shared" si="8"/>
        <v>70.588235294117638</v>
      </c>
      <c r="FK32" s="10">
        <f t="shared" si="8"/>
        <v>23.52941176470588</v>
      </c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2:254" ht="15.75"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2:254" ht="15.75">
      <c r="B34" t="s">
        <v>209</v>
      </c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2:254" ht="15.75">
      <c r="B35" t="s">
        <v>210</v>
      </c>
      <c r="C35" t="s">
        <v>213</v>
      </c>
      <c r="D35" s="22">
        <f>(C32+F32+I32+L32+O32)/5</f>
        <v>34.117647058823522</v>
      </c>
      <c r="E35" s="14">
        <f>D35/100*17</f>
        <v>5.799999999999998</v>
      </c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spans="2:254">
      <c r="B36" t="s">
        <v>211</v>
      </c>
      <c r="C36" t="s">
        <v>213</v>
      </c>
      <c r="D36" s="22">
        <f>(D32+G32+J32+M32+P32)/5</f>
        <v>62.352941176470587</v>
      </c>
      <c r="E36" s="14">
        <f>D36/100*17</f>
        <v>10.6</v>
      </c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2:254">
      <c r="B37" t="s">
        <v>212</v>
      </c>
      <c r="C37" t="s">
        <v>213</v>
      </c>
      <c r="D37" s="22">
        <f>(E32+H32+K32+N32+Q32)/5</f>
        <v>3.5294117647058818</v>
      </c>
      <c r="E37" s="14">
        <f>D37/100*17</f>
        <v>0.59999999999999987</v>
      </c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2:254">
      <c r="D38" s="18">
        <f>SUM(D35:D37)</f>
        <v>100</v>
      </c>
      <c r="E38" s="18">
        <f>SUM(E35:E37)</f>
        <v>17</v>
      </c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</row>
    <row r="39" spans="2:254">
      <c r="B39" t="s">
        <v>210</v>
      </c>
      <c r="C39" t="s">
        <v>214</v>
      </c>
      <c r="D39" s="22">
        <f>(R32+U32+X32+AA32+AD32+AG32+AJ32+AM32+AP32+AS32+AV32+AY32+BB32+BE32+BH32)/15</f>
        <v>14.509803921568626</v>
      </c>
      <c r="E39">
        <f>D39/100*17</f>
        <v>2.4666666666666663</v>
      </c>
    </row>
    <row r="40" spans="2:254" ht="39" customHeight="1">
      <c r="B40" t="s">
        <v>211</v>
      </c>
      <c r="C40" t="s">
        <v>214</v>
      </c>
      <c r="D40" s="22">
        <f>(S32+V32+Y32+AB32+AE32+AH32+AK32+AN32+AQ32+AT32+AW32+AZ32+BC32+BF32+BI32)/15</f>
        <v>69.019607843137265</v>
      </c>
      <c r="E40">
        <f>D40/100*17</f>
        <v>11.733333333333334</v>
      </c>
    </row>
    <row r="41" spans="2:254">
      <c r="B41" t="s">
        <v>212</v>
      </c>
      <c r="C41" t="s">
        <v>214</v>
      </c>
      <c r="D41" s="22">
        <f>(T32+W32+Z32+AC32+AF32+AI32+AL32+AO32+AR32+AU32+AX32+BA32+BD32+BG32+BJ32)/15</f>
        <v>16.47058823529412</v>
      </c>
      <c r="E41">
        <f>D41/100*17</f>
        <v>2.8000000000000003</v>
      </c>
    </row>
    <row r="42" spans="2:254">
      <c r="D42" s="19">
        <f>SUM(D39:D41)</f>
        <v>100</v>
      </c>
      <c r="E42" s="19">
        <f>SUM(E39:E41)</f>
        <v>17</v>
      </c>
    </row>
    <row r="43" spans="2:254">
      <c r="B43" t="s">
        <v>210</v>
      </c>
      <c r="C43" t="s">
        <v>215</v>
      </c>
      <c r="D43" s="22">
        <f>(BK32+BN32+BQ32+BT32+BW32)/5</f>
        <v>15.294117647058822</v>
      </c>
      <c r="E43">
        <f>D43/100*17</f>
        <v>2.5999999999999996</v>
      </c>
    </row>
    <row r="44" spans="2:254">
      <c r="B44" t="s">
        <v>211</v>
      </c>
      <c r="C44" t="s">
        <v>215</v>
      </c>
      <c r="D44" s="22">
        <f>(BL32+BO32+BR32+BU32+BX32)/5</f>
        <v>67.058823529411754</v>
      </c>
      <c r="E44">
        <f>D44/100*17</f>
        <v>11.399999999999997</v>
      </c>
    </row>
    <row r="45" spans="2:254">
      <c r="B45" t="s">
        <v>212</v>
      </c>
      <c r="C45" t="s">
        <v>215</v>
      </c>
      <c r="D45" s="22">
        <f>(BM32+BP32+BS32+BV32+BY32)/5</f>
        <v>17.647058823529409</v>
      </c>
      <c r="E45">
        <f>D45/100*17</f>
        <v>2.9999999999999996</v>
      </c>
    </row>
    <row r="46" spans="2:254">
      <c r="D46" s="19">
        <f>SUM(D43:D45)</f>
        <v>99.999999999999986</v>
      </c>
      <c r="E46" s="19">
        <f>SUM(E43:E45)</f>
        <v>16.999999999999996</v>
      </c>
    </row>
    <row r="47" spans="2:254">
      <c r="B47" t="s">
        <v>210</v>
      </c>
      <c r="C47" t="s">
        <v>216</v>
      </c>
      <c r="D47" s="22">
        <f>(BZ32+CC32+CF32+CI32+CL32+CO32+CR32+CU32+CX32+DA32+DD32+DG32+DJ32+DM32+DP32+DS32+DV32+DY32+EB32+EE32+EH32+EK32+EN32+EQ32+ET32)/25</f>
        <v>17.882352941176467</v>
      </c>
      <c r="E47">
        <f>D47/100*17</f>
        <v>3.0399999999999996</v>
      </c>
    </row>
    <row r="48" spans="2:254">
      <c r="B48" t="s">
        <v>211</v>
      </c>
      <c r="C48" t="s">
        <v>216</v>
      </c>
      <c r="D48" s="22">
        <f>(CA32+CD32+CG32+CJ32+CM32+CP32+CS32+CV32+CY32+DB32+DE32+DH32+DK32+DN32+DQ32+DT32+DW32+DZ32+EC32+EF32+EI32+EL32+EO32+ER32+EU32)/25</f>
        <v>60.000000000000007</v>
      </c>
      <c r="E48">
        <f>D48/100*17</f>
        <v>10.200000000000001</v>
      </c>
    </row>
    <row r="49" spans="2:5">
      <c r="B49" t="s">
        <v>212</v>
      </c>
      <c r="C49" t="s">
        <v>216</v>
      </c>
      <c r="D49" s="22">
        <f>(CB32+CE32+CH32+CK32+CN32+CQ32+CT32+CW32+CZ32+DC32+DF32+DI32+DL32+DO32+DR32+DU32+DX32+EA32+ED32+EG32+EJ32+EM32+EP32+ES32+EV32)/25</f>
        <v>22.117647058823525</v>
      </c>
      <c r="E49">
        <f>D49/100*17</f>
        <v>3.7599999999999993</v>
      </c>
    </row>
    <row r="50" spans="2:5">
      <c r="D50" s="19">
        <f>SUM(D47:D49)</f>
        <v>100</v>
      </c>
      <c r="E50" s="19">
        <f>SUM(E47:E49)</f>
        <v>17</v>
      </c>
    </row>
    <row r="51" spans="2:5">
      <c r="B51" t="s">
        <v>210</v>
      </c>
      <c r="C51" t="s">
        <v>217</v>
      </c>
      <c r="D51" s="22">
        <f>(EW32+EZ32+FC32+FF32+FI32)/5</f>
        <v>22.352941176470583</v>
      </c>
      <c r="E51">
        <f>D51/100*17</f>
        <v>3.7999999999999994</v>
      </c>
    </row>
    <row r="52" spans="2:5">
      <c r="B52" t="s">
        <v>211</v>
      </c>
      <c r="C52" t="s">
        <v>217</v>
      </c>
      <c r="D52" s="22">
        <f>(EX32+FA32+FD32+FG32+FJ32)/5</f>
        <v>59.999999999999986</v>
      </c>
      <c r="E52">
        <f>D52/100*17</f>
        <v>10.199999999999998</v>
      </c>
    </row>
    <row r="53" spans="2:5">
      <c r="B53" t="s">
        <v>212</v>
      </c>
      <c r="C53" t="s">
        <v>217</v>
      </c>
      <c r="D53" s="22">
        <f>(EY32+FB32+FE32+FH32+FK32)/5</f>
        <v>17.647058823529413</v>
      </c>
      <c r="E53">
        <f>D53/100*17</f>
        <v>3</v>
      </c>
    </row>
    <row r="54" spans="2:5">
      <c r="D54" s="19">
        <f>SUM(D51:D53)</f>
        <v>99.999999999999972</v>
      </c>
      <c r="E54" s="19">
        <f>SUM(E51:E53)</f>
        <v>16.999999999999996</v>
      </c>
    </row>
  </sheetData>
  <mergeCells count="131"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31:B31"/>
    <mergeCell ref="A32:B32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C12:E12"/>
    <mergeCell ref="F12:H12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ерте жас</vt:lpstr>
      <vt:lpstr>кіші топ</vt:lpstr>
      <vt:lpstr>ортаңғы топ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2023-11-29T19:47:10Z</dcterms:modified>
</cp:coreProperties>
</file>